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tanaka\Desktop\"/>
    </mc:Choice>
  </mc:AlternateContent>
  <bookViews>
    <workbookView xWindow="-28920" yWindow="-4815" windowWidth="29040" windowHeight="15840"/>
  </bookViews>
  <sheets>
    <sheet name="調査依頼書（様式第1号）" sheetId="1" r:id="rId1"/>
    <sheet name="事務所" sheetId="2" state="hidden" r:id="rId2"/>
  </sheets>
  <definedNames>
    <definedName name="_xlnm.Print_Area" localSheetId="0">'調査依頼書（様式第1号）'!$AQ$1:$EC$60</definedName>
  </definedNames>
  <calcPr calcId="152511"/>
</workbook>
</file>

<file path=xl/calcChain.xml><?xml version="1.0" encoding="utf-8"?>
<calcChain xmlns="http://schemas.openxmlformats.org/spreadsheetml/2006/main">
  <c r="BR8" i="1" l="1"/>
  <c r="BR9" i="1"/>
  <c r="BR7" i="1"/>
  <c r="E16" i="2"/>
  <c r="E15" i="2"/>
  <c r="E14" i="2"/>
  <c r="E13" i="2"/>
  <c r="E12" i="2"/>
  <c r="E11" i="2"/>
  <c r="E10" i="2"/>
  <c r="E9" i="2"/>
  <c r="E8" i="2"/>
  <c r="E7" i="2"/>
  <c r="E6" i="2"/>
  <c r="E5" i="2"/>
  <c r="E4" i="2"/>
  <c r="E3" i="2"/>
  <c r="DN8" i="1" l="1"/>
  <c r="DN7" i="1" l="1"/>
  <c r="DN6" i="1"/>
  <c r="DN5" i="1"/>
  <c r="DN4" i="1"/>
  <c r="CW4" i="1"/>
  <c r="DA9" i="1"/>
  <c r="CW10" i="1"/>
  <c r="CD32" i="1" l="1"/>
  <c r="DL22" i="1" l="1"/>
  <c r="DY22" i="1"/>
  <c r="DX27" i="1" l="1"/>
  <c r="CD35" i="1" l="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<sst xmlns="http://schemas.openxmlformats.org/spreadsheetml/2006/main" count="695" uniqueCount="435">
  <si>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</si>
  <si>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</si>
  <si>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</si>
  <si>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</si>
  <si>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</si>
  <si>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</si>
  <si>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</si>
  <si>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</si>
  <si>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</si>
  <si>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</si>
  <si>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</si>
  <si>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</si>
  <si>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</si>
  <si>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</si>
  <si>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</si>
  <si>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</si>
  <si>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</si>
  <si>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</si>
  <si>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</si>
  <si>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</si>
  <si>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</si>
  <si>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</si>
  <si>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</si>
  <si>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</si>
  <si>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</si>
  <si>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</si>
  <si>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</si>
  <si>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</si>
  <si>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</si>
  <si>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</si>
  <si>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</si>
  <si>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</si>
  <si>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</si>
  <si>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</si>
  <si>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</si>
  <si>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</si>
  <si>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</si>
  <si>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</si>
  <si>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</si>
  <si>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</si>
  <si>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</si>
  <si>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</si>
  <si>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</si>
  <si>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</si>
  <si>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</si>
  <si>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</si>
  <si>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</si>
  <si>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</si>
  <si>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</si>
  <si>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</si>
  <si>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</si>
  <si>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</si>
  <si>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</si>
  <si>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</si>
  <si>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</si>
  <si>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</si>
  <si>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</si>
  <si>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</si>
  <si>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</si>
  <si>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</si>
  <si>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</si>
  <si>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</si>
  <si>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</si>
  <si>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</si>
  <si>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</si>
  <si>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</si>
  <si>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</si>
  <si>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</si>
  <si>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</si>
  <si>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</si>
  <si>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</si>
  <si>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</si>
  <si>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</si>
  <si>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</si>
  <si>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</si>
  <si>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</si>
  <si>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</si>
  <si>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</si>
  <si>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</si>
  <si>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</si>
  <si>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</si>
  <si>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</si>
  <si>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</si>
  <si>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</si>
  <si>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❶</t>
    <phoneticPr fontId="2"/>
  </si>
  <si>
    <t>❷</t>
    <phoneticPr fontId="2"/>
  </si>
  <si>
    <t>❸</t>
    <phoneticPr fontId="2"/>
  </si>
  <si>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</si>
  <si>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</si>
  <si>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</si>
  <si>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</si>
  <si>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</si>
  <si>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</si>
  <si>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</si>
  <si>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</si>
  <si>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</si>
  <si>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</si>
  <si>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</si>
  <si>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</si>
  <si>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</si>
  <si>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</si>
  <si>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</si>
  <si>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r>
      <rPr>
        <sz val="9"/>
        <color indexed="8"/>
        <rFont val="ＭＳ Ｐゴシック"/>
        <family val="3"/>
        <charset val="128"/>
      </rPr>
      <t>建設予定地が接する道路</t>
    </r>
    <r>
      <rPr>
        <sz val="10"/>
        <color indexed="8"/>
        <rFont val="ＭＳ Ｐゴシック"/>
        <family val="3"/>
        <charset val="128"/>
      </rPr>
      <t>　　　　　　　</t>
    </r>
    <r>
      <rPr>
        <sz val="6"/>
        <color indexed="8"/>
        <rFont val="ＭＳ Ｐゴシック"/>
        <family val="3"/>
        <charset val="128"/>
      </rPr>
      <t>※北播磨県民局で確認してください。</t>
    </r>
    <rPh sb="0" eb="2">
      <t>ケンセツ</t>
    </rPh>
    <rPh sb="2" eb="4">
      <t>ヨテイ</t>
    </rPh>
    <rPh sb="4" eb="5">
      <t>チ</t>
    </rPh>
    <rPh sb="6" eb="7">
      <t>セッ</t>
    </rPh>
    <rPh sb="9" eb="11">
      <t>ドウロ</t>
    </rPh>
    <rPh sb="19" eb="20">
      <t>キタ</t>
    </rPh>
    <rPh sb="20" eb="22">
      <t>ハリマ</t>
    </rPh>
    <rPh sb="22" eb="24">
      <t>ケンミン</t>
    </rPh>
    <rPh sb="24" eb="25">
      <t>キョク</t>
    </rPh>
    <rPh sb="26" eb="28">
      <t>カクニン</t>
    </rPh>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</si>
  <si>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</si>
  <si>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</si>
  <si>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</si>
  <si>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</si>
  <si>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</si>
  <si>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</si>
  <si>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</si>
  <si>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r>
      <t>開発許可 (都計法29条)　　　　　　　　　　　　　　　　　　　　　</t>
    </r>
    <r>
      <rPr>
        <sz val="6"/>
        <color indexed="8"/>
        <rFont val="ＭＳ Ｐゴシック"/>
        <family val="3"/>
        <charset val="128"/>
      </rPr>
      <t xml:space="preserve">※完了公告日は北播磨県民局で確認してください。        　　　　　　 </t>
    </r>
    <rPh sb="35" eb="37">
      <t>カンリョウ</t>
    </rPh>
    <rPh sb="37" eb="39">
      <t>コウコク</t>
    </rPh>
    <rPh sb="39" eb="40">
      <t>ヒ</t>
    </rPh>
    <phoneticPr fontId="1"/>
  </si>
  <si>
    <t>検査済証番号</t>
    <phoneticPr fontId="1"/>
  </si>
  <si>
    <t>開発許可等不要証明</t>
    <phoneticPr fontId="1"/>
  </si>
  <si>
    <t>添付書類</t>
    <phoneticPr fontId="1"/>
  </si>
  <si>
    <r>
      <t>旧住造法 　　　　　　　　　　　　　　　　　　　　　</t>
    </r>
    <r>
      <rPr>
        <sz val="6"/>
        <color indexed="8"/>
        <rFont val="ＭＳ Ｐゴシック"/>
        <family val="3"/>
        <charset val="128"/>
      </rPr>
      <t xml:space="preserve">※北播磨県民局で確認してください。  </t>
    </r>
    <phoneticPr fontId="1"/>
  </si>
  <si>
    <t>宅造法許可</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</si>
  <si>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</si>
  <si>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</si>
  <si>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</si>
  <si>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</si>
  <si>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と市道認定番号、都市計画施設、用途地域の境界、除却建物の位置及び規模を明示して下さい。</t>
    <phoneticPr fontId="1"/>
  </si>
  <si>
    <t>地域事業所区域の許可</t>
    <rPh sb="0" eb="2">
      <t>チイキ</t>
    </rPh>
    <rPh sb="2" eb="4">
      <t>ジギョウ</t>
    </rPh>
    <rPh sb="4" eb="5">
      <t>ショ</t>
    </rPh>
    <rPh sb="5" eb="7">
      <t>クイキ</t>
    </rPh>
    <rPh sb="8" eb="10">
      <t>キョカ</t>
    </rPh>
    <phoneticPr fontId="2"/>
  </si>
  <si>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phoneticPr fontId="1"/>
  </si>
  <si>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</si>
  <si>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</si>
  <si>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</si>
  <si>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</si>
  <si>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</si>
  <si>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</si>
  <si>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</si>
  <si>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建築許可 (都計法43条)　</t>
    <phoneticPr fontId="1"/>
  </si>
  <si>
    <t>　　建設予定地に関する調査依頼書</t>
    <rPh sb="2" eb="4">
      <t>ケンセツ</t>
    </rPh>
    <phoneticPr fontId="1"/>
  </si>
  <si>
    <t>(〒</t>
    <phoneticPr fontId="1"/>
  </si>
  <si>
    <t>)</t>
    <phoneticPr fontId="1"/>
  </si>
  <si>
    <t>FAX　</t>
    <phoneticPr fontId="1"/>
  </si>
  <si>
    <t>TEL</t>
    <phoneticPr fontId="1"/>
  </si>
  <si>
    <t>□無</t>
  </si>
  <si>
    <t>□有</t>
  </si>
  <si>
    <t>（</t>
  </si>
  <si>
    <t>□1号</t>
  </si>
  <si>
    <t>□4号</t>
  </si>
  <si>
    <t>□未</t>
  </si>
  <si>
    <t>□容積率</t>
  </si>
  <si>
    <t>□壁面後退</t>
  </si>
  <si>
    <t>□済</t>
  </si>
  <si>
    <t xml:space="preserve"> 検査済証番号</t>
    <phoneticPr fontId="1"/>
  </si>
  <si>
    <t>□法42条2項道路</t>
  </si>
  <si>
    <t>□2号</t>
  </si>
  <si>
    <t>□3号</t>
  </si>
  <si>
    <t>□5号</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</si>
  <si>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</si>
  <si>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</si>
  <si>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</si>
  <si>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</si>
  <si>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</si>
  <si>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</si>
  <si>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</si>
  <si>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</si>
  <si>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</si>
  <si>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</si>
  <si>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</si>
  <si>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</si>
  <si>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</si>
  <si>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</si>
  <si>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</si>
  <si>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都市計画区域の区域区分</t>
    <rPh sb="0" eb="2">
      <t>トシ</t>
    </rPh>
    <rPh sb="2" eb="4">
      <t>ケイカク</t>
    </rPh>
    <rPh sb="4" eb="6">
      <t>クイキ</t>
    </rPh>
    <rPh sb="7" eb="9">
      <t>クイキ</t>
    </rPh>
    <rPh sb="9" eb="11">
      <t>クブン</t>
    </rPh>
    <phoneticPr fontId="1"/>
  </si>
  <si>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</si>
  <si>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</si>
  <si>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</si>
  <si>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</si>
  <si>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</si>
  <si>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</si>
  <si>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</si>
  <si>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提出の必要</t>
    <rPh sb="0" eb="2">
      <t>テイシュツ</t>
    </rPh>
    <rPh sb="3" eb="5">
      <t>ヒツヨウ</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</si>
  <si>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</si>
  <si>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</si>
  <si>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</si>
  <si>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</si>
  <si>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</si>
  <si>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</si>
  <si>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</si>
  <si>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</si>
  <si>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</si>
  <si>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</si>
  <si>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</si>
  <si>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</si>
  <si>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</si>
  <si>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</si>
  <si>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</si>
  <si>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</si>
  <si>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</si>
  <si>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</si>
  <si>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</si>
  <si>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</si>
  <si>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</si>
  <si>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</si>
  <si>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</si>
  <si>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</si>
  <si>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</si>
  <si>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</si>
  <si>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</si>
  <si>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ｍ</t>
    <phoneticPr fontId="1"/>
  </si>
  <si>
    <t xml:space="preserve"> )</t>
    <phoneticPr fontId="1"/>
  </si>
  <si>
    <t>高さ</t>
    <rPh sb="0" eb="1">
      <t>タカ</t>
    </rPh>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</si>
  <si>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</si>
  <si>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</si>
  <si>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</si>
  <si>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</si>
  <si>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</si>
  <si>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</si>
  <si>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最高の軒高さ</t>
    <rPh sb="0" eb="2">
      <t>サイコウ</t>
    </rPh>
    <rPh sb="3" eb="4">
      <t>ノキ</t>
    </rPh>
    <rPh sb="4" eb="5">
      <t>タカ</t>
    </rPh>
    <phoneticPr fontId="1"/>
  </si>
  <si>
    <t>最高の高さ</t>
    <rPh sb="0" eb="2">
      <t>サイコウ</t>
    </rPh>
    <rPh sb="3" eb="4">
      <t>タカ</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</si>
  <si>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</si>
  <si>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</si>
  <si>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</si>
  <si>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</si>
  <si>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</si>
  <si>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</si>
  <si>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</si>
  <si>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</si>
  <si>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</si>
  <si>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</si>
  <si>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</si>
  <si>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</si>
  <si>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</si>
  <si>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</si>
  <si>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</si>
  <si>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</si>
  <si>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</si>
  <si>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</si>
  <si>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</si>
  <si>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</si>
  <si>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</si>
  <si>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</si>
  <si>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</si>
  <si>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</si>
  <si>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</si>
  <si>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</si>
  <si>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</si>
  <si>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</si>
  <si>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</si>
  <si>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</si>
  <si>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</si>
  <si>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</si>
  <si>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</si>
  <si>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</si>
  <si>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</si>
  <si>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</si>
  <si>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</si>
  <si>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</si>
  <si>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</si>
  <si>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</si>
  <si>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</si>
  <si>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</si>
  <si>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</si>
  <si>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</si>
  <si>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</si>
  <si>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</si>
  <si>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</si>
  <si>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</si>
  <si>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</si>
  <si>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</si>
  <si>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t>
    <phoneticPr fontId="1"/>
  </si>
  <si>
    <t>）</t>
    <phoneticPr fontId="1"/>
  </si>
  <si>
    <t>福甸町黒岩地区計画</t>
    <rPh sb="0" eb="1">
      <t>フク</t>
    </rPh>
    <rPh sb="1" eb="2">
      <t>デン</t>
    </rPh>
    <rPh sb="2" eb="3">
      <t>チョウ</t>
    </rPh>
    <rPh sb="3" eb="5">
      <t>クロイワ</t>
    </rPh>
    <rPh sb="5" eb="7">
      <t>チク</t>
    </rPh>
    <rPh sb="7" eb="9">
      <t>ケイカク</t>
    </rPh>
    <phoneticPr fontId="1"/>
  </si>
  <si>
    <t>市場町南山地区地区計画</t>
    <rPh sb="0" eb="2">
      <t>イチバ</t>
    </rPh>
    <rPh sb="2" eb="3">
      <t>チョウ</t>
    </rPh>
    <rPh sb="3" eb="4">
      <t>ミナミ</t>
    </rPh>
    <rPh sb="4" eb="5">
      <t>ヤマ</t>
    </rPh>
    <rPh sb="5" eb="7">
      <t>チク</t>
    </rPh>
    <rPh sb="7" eb="9">
      <t>チク</t>
    </rPh>
    <rPh sb="9" eb="11">
      <t>ケイカク</t>
    </rPh>
    <phoneticPr fontId="1"/>
  </si>
  <si>
    <t>匠台流通等業務団地地区計画</t>
    <rPh sb="0" eb="1">
      <t>タクミ</t>
    </rPh>
    <rPh sb="1" eb="2">
      <t>ダイ</t>
    </rPh>
    <rPh sb="2" eb="4">
      <t>リュウツウ</t>
    </rPh>
    <rPh sb="4" eb="5">
      <t>トウ</t>
    </rPh>
    <rPh sb="5" eb="7">
      <t>ギョウム</t>
    </rPh>
    <rPh sb="7" eb="9">
      <t>ダンチ</t>
    </rPh>
    <rPh sb="9" eb="11">
      <t>チク</t>
    </rPh>
    <rPh sb="11" eb="13">
      <t>ケイカク</t>
    </rPh>
    <phoneticPr fontId="1"/>
  </si>
  <si>
    <t>アメニティくろかわ地区計画</t>
    <rPh sb="9" eb="11">
      <t>チク</t>
    </rPh>
    <rPh sb="11" eb="13">
      <t>ケイカク</t>
    </rPh>
    <phoneticPr fontId="1"/>
  </si>
  <si>
    <t>大島地区計画</t>
    <rPh sb="0" eb="2">
      <t>オオシマ</t>
    </rPh>
    <rPh sb="2" eb="4">
      <t>チク</t>
    </rPh>
    <rPh sb="4" eb="6">
      <t>ケイカク</t>
    </rPh>
    <phoneticPr fontId="1"/>
  </si>
  <si>
    <t>王子南地区計画</t>
    <rPh sb="0" eb="2">
      <t>オウジ</t>
    </rPh>
    <rPh sb="2" eb="3">
      <t>ミナミ</t>
    </rPh>
    <rPh sb="3" eb="7">
      <t>チクケイカク</t>
    </rPh>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</si>
  <si>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</si>
  <si>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</si>
  <si>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</si>
  <si>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</si>
  <si>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</si>
  <si>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</si>
  <si>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</si>
  <si>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</si>
  <si>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</si>
  <si>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</si>
  <si>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</si>
  <si>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</si>
  <si>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</si>
  <si>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</si>
  <si>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</si>
  <si>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</si>
  <si>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</si>
  <si>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</si>
  <si>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</si>
  <si>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</si>
  <si>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</si>
  <si>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</si>
  <si>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</si>
  <si>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</si>
  <si>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</si>
  <si>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</si>
  <si>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</si>
  <si>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</si>
  <si>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</si>
  <si>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</si>
  <si>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</si>
  <si>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</si>
  <si>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</si>
  <si>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</si>
  <si>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</si>
  <si>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</si>
  <si>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</si>
  <si>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</si>
  <si>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</si>
  <si>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</si>
  <si>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</si>
  <si>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</si>
  <si>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</si>
  <si>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</si>
  <si>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</si>
  <si>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</si>
  <si>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⑫の記入内容に応じて、自動で表示されます</t>
    <rPh sb="2" eb="4">
      <t>キニュウ</t>
    </rPh>
    <rPh sb="4" eb="6">
      <t>ナイヨウ</t>
    </rPh>
    <rPh sb="7" eb="8">
      <t>オウ</t>
    </rPh>
    <rPh sb="11" eb="13">
      <t>ジドウ</t>
    </rPh>
    <rPh sb="14" eb="16">
      <t>ヒョウジ</t>
    </rPh>
    <phoneticPr fontId="1"/>
  </si>
  <si>
    <t>道路名称</t>
    <rPh sb="0" eb="2">
      <t>ドウロ</t>
    </rPh>
    <rPh sb="2" eb="4">
      <t>メイショウ</t>
    </rPh>
    <phoneticPr fontId="1"/>
  </si>
  <si>
    <t>その他の際にご記入ください</t>
    <rPh sb="2" eb="3">
      <t>タ</t>
    </rPh>
    <rPh sb="4" eb="5">
      <t>サイ</t>
    </rPh>
    <rPh sb="7" eb="9">
      <t>キニュウ</t>
    </rPh>
    <phoneticPr fontId="1"/>
  </si>
  <si>
    <t>号数無し</t>
    <rPh sb="0" eb="2">
      <t>ゴウスウ</t>
    </rPh>
    <rPh sb="2" eb="3">
      <t>ナ</t>
    </rPh>
    <phoneticPr fontId="1"/>
  </si>
  <si>
    <t>令和</t>
    <rPh sb="0" eb="2">
      <t>レイワ</t>
    </rPh>
    <phoneticPr fontId="1"/>
  </si>
  <si>
    <t>年</t>
    <rPh sb="0" eb="1">
      <t>ネン</t>
    </rPh>
    <phoneticPr fontId="1"/>
  </si>
  <si>
    <t>月</t>
    <rPh sb="0" eb="1">
      <t>ガツ</t>
    </rPh>
    <phoneticPr fontId="1"/>
  </si>
  <si>
    <t>日</t>
    <rPh sb="0" eb="1">
      <t>ニチ</t>
    </rPh>
    <phoneticPr fontId="1"/>
  </si>
  <si>
    <t>未選択</t>
    <rPh sb="0" eb="1">
      <t>ミ</t>
    </rPh>
    <rPh sb="1" eb="3">
      <t>センタク</t>
    </rPh>
    <phoneticPr fontId="1"/>
  </si>
  <si>
    <t>令和 　 　 年 　　  月 　　　 日</t>
    <rPh sb="0" eb="2">
      <t>レイワ</t>
    </rPh>
    <phoneticPr fontId="1"/>
  </si>
  <si>
    <t>-</t>
    <phoneticPr fontId="1"/>
  </si>
  <si>
    <t>用途地域の指定がない</t>
    <rPh sb="0" eb="2">
      <t>ヨウト</t>
    </rPh>
    <rPh sb="2" eb="4">
      <t>チイキ</t>
    </rPh>
    <rPh sb="5" eb="7">
      <t>シテイ</t>
    </rPh>
    <phoneticPr fontId="1"/>
  </si>
  <si>
    <t>壁面後退をご記入ください</t>
    <rPh sb="0" eb="2">
      <t>ヘキメン</t>
    </rPh>
    <rPh sb="2" eb="4">
      <t>コウタイ</t>
    </rPh>
    <rPh sb="6" eb="8">
      <t>キニュウ</t>
    </rPh>
    <phoneticPr fontId="1"/>
  </si>
  <si>
    <t>最高高さをご記入ください</t>
    <rPh sb="0" eb="2">
      <t>サイコウ</t>
    </rPh>
    <rPh sb="2" eb="3">
      <t>タカ</t>
    </rPh>
    <rPh sb="6" eb="8">
      <t>キニュウ</t>
    </rPh>
    <phoneticPr fontId="1"/>
  </si>
  <si>
    <t>建ぺい率をご記入ください</t>
    <rPh sb="0" eb="1">
      <t>ケン</t>
    </rPh>
    <rPh sb="3" eb="4">
      <t>リツ</t>
    </rPh>
    <rPh sb="6" eb="8">
      <t>キニュウ</t>
    </rPh>
    <phoneticPr fontId="1"/>
  </si>
  <si>
    <t>用途地域をご記入ください</t>
    <rPh sb="0" eb="2">
      <t>ヨウト</t>
    </rPh>
    <rPh sb="2" eb="4">
      <t>チイキ</t>
    </rPh>
    <rPh sb="6" eb="8">
      <t>キニュウ</t>
    </rPh>
    <phoneticPr fontId="1"/>
  </si>
  <si>
    <t>-</t>
    <phoneticPr fontId="1"/>
  </si>
  <si>
    <t>容積率をご記入ください</t>
    <rPh sb="0" eb="2">
      <t>ヨウセキ</t>
    </rPh>
    <rPh sb="2" eb="3">
      <t>リツ</t>
    </rPh>
    <rPh sb="5" eb="7">
      <t>キニュウ</t>
    </rPh>
    <phoneticPr fontId="1"/>
  </si>
  <si>
    <t>市街化区域(敷地が複数の用途地域にまたがる場合）</t>
    <rPh sb="0" eb="3">
      <t>シガイカ</t>
    </rPh>
    <rPh sb="3" eb="5">
      <t>クイキ</t>
    </rPh>
    <rPh sb="6" eb="8">
      <t>シキチ</t>
    </rPh>
    <rPh sb="9" eb="11">
      <t>フクスウ</t>
    </rPh>
    <rPh sb="12" eb="14">
      <t>ヨウト</t>
    </rPh>
    <rPh sb="14" eb="16">
      <t>チイキ</t>
    </rPh>
    <rPh sb="21" eb="23">
      <t>バアイ</t>
    </rPh>
    <phoneticPr fontId="7"/>
  </si>
  <si>
    <t>商業</t>
    <rPh sb="0" eb="2">
      <t>ショウギョウ</t>
    </rPh>
    <phoneticPr fontId="1"/>
  </si>
  <si>
    <t>工業</t>
    <rPh sb="0" eb="2">
      <t>コウギョウ</t>
    </rPh>
    <phoneticPr fontId="1"/>
  </si>
  <si>
    <t>景観アセスの提出</t>
    <rPh sb="0" eb="2">
      <t>ケイカン</t>
    </rPh>
    <rPh sb="6" eb="8">
      <t>テイシュツ</t>
    </rPh>
    <phoneticPr fontId="7"/>
  </si>
  <si>
    <t>古川町南地区地区計画</t>
    <rPh sb="0" eb="2">
      <t>フルカワ</t>
    </rPh>
    <rPh sb="2" eb="3">
      <t>チョウ</t>
    </rPh>
    <rPh sb="3" eb="4">
      <t>ミナミ</t>
    </rPh>
    <rPh sb="4" eb="6">
      <t>チク</t>
    </rPh>
    <rPh sb="6" eb="8">
      <t>チク</t>
    </rPh>
    <rPh sb="8" eb="10">
      <t>ケイカク</t>
    </rPh>
    <phoneticPr fontId="1"/>
  </si>
  <si>
    <t>敷地・中島地区地区計画</t>
    <rPh sb="0" eb="2">
      <t>シキジ</t>
    </rPh>
    <rPh sb="3" eb="5">
      <t>ナカシマ</t>
    </rPh>
    <rPh sb="5" eb="7">
      <t>チク</t>
    </rPh>
    <rPh sb="7" eb="9">
      <t>チク</t>
    </rPh>
    <rPh sb="9" eb="11">
      <t>ケイカク</t>
    </rPh>
    <phoneticPr fontId="1"/>
  </si>
  <si>
    <t>山田・池尻地区地区計画</t>
    <rPh sb="0" eb="2">
      <t>ヤマダ</t>
    </rPh>
    <rPh sb="3" eb="5">
      <t>イケジリ</t>
    </rPh>
    <rPh sb="5" eb="7">
      <t>チク</t>
    </rPh>
    <rPh sb="7" eb="9">
      <t>チク</t>
    </rPh>
    <rPh sb="9" eb="11">
      <t>ケイカク</t>
    </rPh>
    <phoneticPr fontId="1"/>
  </si>
  <si>
    <t>復井地区地区計画</t>
    <rPh sb="0" eb="2">
      <t>フクイ</t>
    </rPh>
    <rPh sb="2" eb="4">
      <t>チク</t>
    </rPh>
    <rPh sb="4" eb="8">
      <t>チクケイカク</t>
    </rPh>
    <phoneticPr fontId="1"/>
  </si>
  <si>
    <t>土砂災害特別警戒区域（レッドゾーン）</t>
    <rPh sb="0" eb="2">
      <t>ドシャ</t>
    </rPh>
    <rPh sb="2" eb="4">
      <t>サイガイ</t>
    </rPh>
    <rPh sb="4" eb="6">
      <t>トクベツ</t>
    </rPh>
    <rPh sb="6" eb="8">
      <t>ケイカイ</t>
    </rPh>
    <rPh sb="8" eb="10">
      <t>クイキ</t>
    </rPh>
    <phoneticPr fontId="1"/>
  </si>
  <si>
    <t>切盛土合計</t>
    <rPh sb="0" eb="1">
      <t>キリ</t>
    </rPh>
    <rPh sb="1" eb="3">
      <t>モリド</t>
    </rPh>
    <rPh sb="3" eb="5">
      <t>ゴウケイ</t>
    </rPh>
    <phoneticPr fontId="1"/>
  </si>
  <si>
    <t>切土50㎝以上</t>
    <rPh sb="5" eb="7">
      <t>イジョウ</t>
    </rPh>
    <phoneticPr fontId="1"/>
  </si>
  <si>
    <t>盛土50㎝以上</t>
    <rPh sb="5" eb="7">
      <t>イジョウ</t>
    </rPh>
    <phoneticPr fontId="1"/>
  </si>
  <si>
    <t>㎡</t>
    <phoneticPr fontId="1"/>
  </si>
  <si>
    <t>提出</t>
    <rPh sb="0" eb="2">
      <t>テイシュツ</t>
    </rPh>
    <phoneticPr fontId="1"/>
  </si>
  <si>
    <t>付近見取図、配置図、各階平面図、立面図を添付してください。また、関係法令に基づき許可等（都市計画法第29条、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64" eb="66">
      <t>トシ</t>
    </rPh>
    <rPh sb="66" eb="68">
      <t>ケイカク</t>
    </rPh>
    <rPh sb="68" eb="69">
      <t>ホウ</t>
    </rPh>
    <rPh sb="69" eb="70">
      <t>ダイ</t>
    </rPh>
    <phoneticPr fontId="1"/>
  </si>
  <si>
    <t>令和3年5月作成</t>
    <rPh sb="0" eb="2">
      <t>レイカズ</t>
    </rPh>
    <rPh sb="3" eb="4">
      <t>ネン</t>
    </rPh>
    <rPh sb="5" eb="6">
      <t>ガツ</t>
    </rPh>
    <rPh sb="6" eb="8">
      <t>サクセイ</t>
    </rPh>
    <phoneticPr fontId="1"/>
  </si>
  <si>
    <t>宅造法区域の内外についてリストボックスからお選びください。内の場合は、提出状況等及び許可番号・検査済証番号についてご記入ください。</t>
    <rPh sb="0" eb="2">
      <t>タクゾウ</t>
    </rPh>
    <rPh sb="2" eb="3">
      <t>ホウ</t>
    </rPh>
    <rPh sb="3" eb="5">
      <t>クイキ</t>
    </rPh>
    <rPh sb="6" eb="8">
      <t>ナイガイ</t>
    </rPh>
    <rPh sb="22" eb="23">
      <t>エラ</t>
    </rPh>
    <rPh sb="29" eb="30">
      <t>ナイ</t>
    </rPh>
    <rPh sb="31" eb="33">
      <t>バアイ</t>
    </rPh>
    <rPh sb="35" eb="37">
      <t>テイシュツ</t>
    </rPh>
    <rPh sb="37" eb="39">
      <t>ジョウキョウ</t>
    </rPh>
    <rPh sb="39" eb="40">
      <t>トウ</t>
    </rPh>
    <rPh sb="40" eb="41">
      <t>オヨ</t>
    </rPh>
    <rPh sb="42" eb="44">
      <t>キョカ</t>
    </rPh>
    <rPh sb="44" eb="46">
      <t>バンゴウ</t>
    </rPh>
    <rPh sb="47" eb="51">
      <t>ケンサズミショウ</t>
    </rPh>
    <rPh sb="51" eb="53">
      <t>バンゴウ</t>
    </rPh>
    <rPh sb="58" eb="60">
      <t>キニュウ</t>
    </rPh>
    <phoneticPr fontId="1"/>
  </si>
  <si>
    <t>許可要提出済</t>
    <rPh sb="0" eb="2">
      <t>キョカ</t>
    </rPh>
    <rPh sb="2" eb="3">
      <t>ヨウ</t>
    </rPh>
    <rPh sb="3" eb="5">
      <t>テイシュツ</t>
    </rPh>
    <rPh sb="5" eb="6">
      <t>ズ</t>
    </rPh>
    <phoneticPr fontId="1"/>
  </si>
  <si>
    <t>許可要未提出</t>
    <rPh sb="0" eb="2">
      <t>キョカ</t>
    </rPh>
    <rPh sb="2" eb="3">
      <t>ヨウ</t>
    </rPh>
    <rPh sb="3" eb="6">
      <t>ミテイシュツ</t>
    </rPh>
    <phoneticPr fontId="1"/>
  </si>
  <si>
    <t>届出要提出済</t>
    <rPh sb="0" eb="2">
      <t>トドケデ</t>
    </rPh>
    <rPh sb="2" eb="3">
      <t>ヨウ</t>
    </rPh>
    <rPh sb="3" eb="5">
      <t>テイシュツ</t>
    </rPh>
    <rPh sb="5" eb="6">
      <t>ズ</t>
    </rPh>
    <phoneticPr fontId="1"/>
  </si>
  <si>
    <t>届出要未提出</t>
    <rPh sb="0" eb="2">
      <t>トドケデ</t>
    </rPh>
    <rPh sb="2" eb="3">
      <t>ヨウ</t>
    </rPh>
    <rPh sb="3" eb="6">
      <t>ミテイシュツ</t>
    </rPh>
    <phoneticPr fontId="1"/>
  </si>
  <si>
    <t>許可届出不要</t>
    <rPh sb="0" eb="2">
      <t>キョカ</t>
    </rPh>
    <rPh sb="2" eb="4">
      <t>トドケデ</t>
    </rPh>
    <rPh sb="4" eb="6">
      <t>フヨウ</t>
    </rPh>
    <phoneticPr fontId="1"/>
  </si>
  <si>
    <t>許可番号</t>
    <phoneticPr fontId="1"/>
  </si>
  <si>
    <t>検査済証番号</t>
    <phoneticPr fontId="1"/>
  </si>
  <si>
    <t>未選択</t>
    <rPh sb="0" eb="1">
      <t>ミ</t>
    </rPh>
    <rPh sb="1" eb="3">
      <t>センタク</t>
    </rPh>
    <phoneticPr fontId="1"/>
  </si>
  <si>
    <t>提出する事務所を選択してください</t>
    <rPh sb="0" eb="2">
      <t>テイシュツ</t>
    </rPh>
    <rPh sb="4" eb="6">
      <t>ジム</t>
    </rPh>
    <rPh sb="6" eb="7">
      <t>ショ</t>
    </rPh>
    <rPh sb="8" eb="10">
      <t>センタク</t>
    </rPh>
    <phoneticPr fontId="20"/>
  </si>
  <si>
    <t>事務所名</t>
    <rPh sb="0" eb="2">
      <t>ジム</t>
    </rPh>
    <rPh sb="2" eb="3">
      <t>ショ</t>
    </rPh>
    <rPh sb="3" eb="4">
      <t>メイ</t>
    </rPh>
    <phoneticPr fontId="20"/>
  </si>
  <si>
    <t>郵便番号</t>
    <rPh sb="0" eb="4">
      <t>ユウビンバンゴウ</t>
    </rPh>
    <phoneticPr fontId="20"/>
  </si>
  <si>
    <t>住所</t>
    <rPh sb="0" eb="2">
      <t>ジュウショ</t>
    </rPh>
    <phoneticPr fontId="20"/>
  </si>
  <si>
    <t>TEL</t>
    <phoneticPr fontId="20"/>
  </si>
  <si>
    <t>FAX</t>
    <phoneticPr fontId="20"/>
  </si>
  <si>
    <t>未選択</t>
    <rPh sb="0" eb="1">
      <t>ミ</t>
    </rPh>
    <rPh sb="1" eb="3">
      <t>センタク</t>
    </rPh>
    <phoneticPr fontId="20"/>
  </si>
  <si>
    <t>事務所を選択すると自動で反映されます</t>
    <rPh sb="0" eb="2">
      <t>ジム</t>
    </rPh>
    <rPh sb="2" eb="3">
      <t>ショ</t>
    </rPh>
    <rPh sb="4" eb="6">
      <t>センタク</t>
    </rPh>
    <rPh sb="9" eb="11">
      <t>ジドウ</t>
    </rPh>
    <rPh sb="12" eb="14">
      <t>ハンエイ</t>
    </rPh>
    <phoneticPr fontId="20"/>
  </si>
  <si>
    <t>ビューローベリタスジャパン株式会社　大阪事務所</t>
    <rPh sb="13" eb="17">
      <t>カブシキガイシャ</t>
    </rPh>
    <rPh sb="18" eb="20">
      <t>オオサカ</t>
    </rPh>
    <rPh sb="20" eb="22">
      <t>ジム</t>
    </rPh>
    <rPh sb="22" eb="23">
      <t>ショ</t>
    </rPh>
    <phoneticPr fontId="1"/>
  </si>
  <si>
    <t>〒541-0054</t>
    <phoneticPr fontId="1"/>
  </si>
  <si>
    <t>大阪府大阪市中央区南本町4-2-21</t>
    <rPh sb="9" eb="10">
      <t>ミナミ</t>
    </rPh>
    <rPh sb="10" eb="12">
      <t>ホンマチ</t>
    </rPh>
    <phoneticPr fontId="1"/>
  </si>
  <si>
    <t>06-6258-8231</t>
    <phoneticPr fontId="1"/>
  </si>
  <si>
    <t>06-6241-3075</t>
    <phoneticPr fontId="1"/>
  </si>
  <si>
    <t>ビューローベリタスジャパン株式会社　大阪事務所ｴｸｽﾌﾟﾚｽ窓口</t>
    <rPh sb="13" eb="17">
      <t>カブシキガイシャ</t>
    </rPh>
    <rPh sb="18" eb="20">
      <t>オオサカ</t>
    </rPh>
    <rPh sb="20" eb="22">
      <t>ジム</t>
    </rPh>
    <rPh sb="22" eb="23">
      <t>ショ</t>
    </rPh>
    <rPh sb="29" eb="31">
      <t>マドグチ</t>
    </rPh>
    <rPh sb="31" eb="32">
      <t xml:space="preserve">
</t>
    </rPh>
    <phoneticPr fontId="1"/>
  </si>
  <si>
    <t>〒541-0054</t>
    <phoneticPr fontId="1"/>
  </si>
  <si>
    <t>大阪府大阪市中央区南本町4-2-21</t>
    <phoneticPr fontId="1"/>
  </si>
  <si>
    <t>ビューローベリタスジャパン株式会社　神戸三ノ宮事務所</t>
    <rPh sb="13" eb="17">
      <t>カブシキガイシャ</t>
    </rPh>
    <rPh sb="18" eb="20">
      <t>コウベ</t>
    </rPh>
    <rPh sb="20" eb="21">
      <t>サン</t>
    </rPh>
    <rPh sb="22" eb="23">
      <t>ミヤ</t>
    </rPh>
    <rPh sb="23" eb="25">
      <t>ジム</t>
    </rPh>
    <rPh sb="25" eb="26">
      <t>ショ</t>
    </rPh>
    <phoneticPr fontId="1"/>
  </si>
  <si>
    <t>〒650-0021</t>
    <phoneticPr fontId="1"/>
  </si>
  <si>
    <t xml:space="preserve">兵庫県神戸市中央区三宮町1-1-1
</t>
    <phoneticPr fontId="1"/>
  </si>
  <si>
    <t>078-334-7252</t>
    <phoneticPr fontId="1"/>
  </si>
  <si>
    <t>078-334-7253</t>
    <phoneticPr fontId="1"/>
  </si>
  <si>
    <t>ビューローベリタスジャパン株式会社　山陽姫路事務所</t>
    <rPh sb="13" eb="17">
      <t>カブシキガイシャ</t>
    </rPh>
    <rPh sb="18" eb="20">
      <t>サンヨウ</t>
    </rPh>
    <rPh sb="20" eb="22">
      <t>ヒメジ</t>
    </rPh>
    <rPh sb="22" eb="24">
      <t>ジム</t>
    </rPh>
    <rPh sb="24" eb="25">
      <t>ショ</t>
    </rPh>
    <phoneticPr fontId="1"/>
  </si>
  <si>
    <t>〒670-0954</t>
    <phoneticPr fontId="1"/>
  </si>
  <si>
    <t>兵庫県姫路市栗山町151-2</t>
    <phoneticPr fontId="1"/>
  </si>
  <si>
    <t>079-287-3334</t>
    <phoneticPr fontId="1"/>
  </si>
  <si>
    <t>079-287-3335</t>
    <phoneticPr fontId="1"/>
  </si>
  <si>
    <t>ビューローベリタスジャパン株式会社　名古屋事務所</t>
    <rPh sb="13" eb="17">
      <t>カブシキガイシャ</t>
    </rPh>
    <rPh sb="18" eb="21">
      <t>ナゴヤ</t>
    </rPh>
    <rPh sb="21" eb="23">
      <t>ジム</t>
    </rPh>
    <rPh sb="23" eb="24">
      <t>ショ</t>
    </rPh>
    <phoneticPr fontId="1"/>
  </si>
  <si>
    <t>〒460-0008</t>
    <phoneticPr fontId="1"/>
  </si>
  <si>
    <t>愛知県名古屋市中区栄4-1-8</t>
    <phoneticPr fontId="1"/>
  </si>
  <si>
    <t>052-238-6363</t>
    <phoneticPr fontId="1"/>
  </si>
  <si>
    <t>052-238-6234</t>
    <phoneticPr fontId="1"/>
  </si>
  <si>
    <t>ビューローベリタスジャパン株式会社　福岡事務所</t>
    <rPh sb="13" eb="17">
      <t>カブシキガイシャ</t>
    </rPh>
    <rPh sb="18" eb="20">
      <t>フクオカ</t>
    </rPh>
    <rPh sb="20" eb="22">
      <t>ジム</t>
    </rPh>
    <rPh sb="22" eb="23">
      <t>ショ</t>
    </rPh>
    <phoneticPr fontId="1"/>
  </si>
  <si>
    <t>〒810-0001</t>
    <phoneticPr fontId="1"/>
  </si>
  <si>
    <t>福岡県福岡市中央区天神1-1-1</t>
    <phoneticPr fontId="1"/>
  </si>
  <si>
    <t>092-737-9522</t>
    <phoneticPr fontId="1"/>
  </si>
  <si>
    <t>092-737-9552</t>
    <phoneticPr fontId="1"/>
  </si>
  <si>
    <t>ビューローベリタスジャパン株式会社　広島事務所</t>
    <rPh sb="13" eb="17">
      <t>カブシキガイシャ</t>
    </rPh>
    <rPh sb="18" eb="20">
      <t>ヒロシマ</t>
    </rPh>
    <rPh sb="20" eb="22">
      <t>ジム</t>
    </rPh>
    <rPh sb="22" eb="23">
      <t>ショ</t>
    </rPh>
    <phoneticPr fontId="1"/>
  </si>
  <si>
    <t>〒730-0021</t>
    <phoneticPr fontId="1"/>
  </si>
  <si>
    <t>広島県広島市中区胡町4-21</t>
    <rPh sb="0" eb="3">
      <t>ヒロシマケン</t>
    </rPh>
    <rPh sb="3" eb="6">
      <t>ヒロシマシ</t>
    </rPh>
    <rPh sb="6" eb="8">
      <t>ナカク</t>
    </rPh>
    <rPh sb="8" eb="10">
      <t>エビスマチ</t>
    </rPh>
    <rPh sb="9" eb="10">
      <t>チョウ</t>
    </rPh>
    <phoneticPr fontId="1"/>
  </si>
  <si>
    <t>082-543-6000</t>
    <phoneticPr fontId="1"/>
  </si>
  <si>
    <t>082-541-2771</t>
    <phoneticPr fontId="1"/>
  </si>
  <si>
    <t>ビューローベリタスジャパン株式会社　東京新宿事務所</t>
    <rPh sb="13" eb="17">
      <t>カブシキガイシャ</t>
    </rPh>
    <rPh sb="18" eb="20">
      <t>トウキョウ</t>
    </rPh>
    <rPh sb="20" eb="22">
      <t>シンジュク</t>
    </rPh>
    <rPh sb="22" eb="24">
      <t>ジム</t>
    </rPh>
    <rPh sb="24" eb="25">
      <t>ショ</t>
    </rPh>
    <phoneticPr fontId="1"/>
  </si>
  <si>
    <t>〒163-1517</t>
    <phoneticPr fontId="1"/>
  </si>
  <si>
    <t>東京都新宿区西新宿1-6-1</t>
    <phoneticPr fontId="1"/>
  </si>
  <si>
    <t>03-5325-7338</t>
    <phoneticPr fontId="1"/>
  </si>
  <si>
    <t>03-3342-8515</t>
    <phoneticPr fontId="1"/>
  </si>
  <si>
    <t>ビューローベリタスジャパン株式会社　東京御茶ノ水事務所</t>
    <rPh sb="13" eb="17">
      <t>カブシキガイシャ</t>
    </rPh>
    <rPh sb="18" eb="20">
      <t>トウキョウ</t>
    </rPh>
    <rPh sb="20" eb="22">
      <t>オチャ</t>
    </rPh>
    <rPh sb="23" eb="24">
      <t>ミズ</t>
    </rPh>
    <rPh sb="24" eb="26">
      <t>ジム</t>
    </rPh>
    <rPh sb="26" eb="27">
      <t>ショ</t>
    </rPh>
    <phoneticPr fontId="1"/>
  </si>
  <si>
    <t>〒101-0062</t>
    <phoneticPr fontId="1"/>
  </si>
  <si>
    <t>東京都千代田区神田駿河台2-8</t>
    <phoneticPr fontId="1"/>
  </si>
  <si>
    <t>03-5577-8382</t>
    <phoneticPr fontId="1"/>
  </si>
  <si>
    <t>03-5577-8421</t>
    <phoneticPr fontId="1"/>
  </si>
  <si>
    <t>ビューローベリタスジャパン株式会社　立川事務所</t>
    <rPh sb="13" eb="17">
      <t>カブシキガイシャ</t>
    </rPh>
    <rPh sb="18" eb="20">
      <t>タチカワ</t>
    </rPh>
    <rPh sb="20" eb="22">
      <t>ジム</t>
    </rPh>
    <rPh sb="22" eb="23">
      <t>ショ</t>
    </rPh>
    <phoneticPr fontId="1"/>
  </si>
  <si>
    <t>〒190-0012</t>
    <phoneticPr fontId="1"/>
  </si>
  <si>
    <t>東京都立川市曙町2-13-3</t>
    <phoneticPr fontId="1"/>
  </si>
  <si>
    <t>042-548-0251</t>
    <phoneticPr fontId="1"/>
  </si>
  <si>
    <t>042-548-0252</t>
    <phoneticPr fontId="1"/>
  </si>
  <si>
    <t>ビューローベリタスジャパン株式会社　横浜事務所</t>
    <rPh sb="13" eb="17">
      <t>カブシキガイシャ</t>
    </rPh>
    <rPh sb="18" eb="20">
      <t>ヨコハマ</t>
    </rPh>
    <rPh sb="20" eb="22">
      <t>ジム</t>
    </rPh>
    <rPh sb="22" eb="23">
      <t>ショ</t>
    </rPh>
    <phoneticPr fontId="1"/>
  </si>
  <si>
    <t>〒220-0011</t>
    <phoneticPr fontId="1"/>
  </si>
  <si>
    <t>神奈川県横浜市西区高島2-19-12</t>
    <phoneticPr fontId="1"/>
  </si>
  <si>
    <t>045-440-1650</t>
    <phoneticPr fontId="1"/>
  </si>
  <si>
    <t>045-451-5215</t>
    <phoneticPr fontId="1"/>
  </si>
  <si>
    <t>ビューローベリタスジャパン株式会社　仙台事務所</t>
    <rPh sb="13" eb="17">
      <t>カブシキガイシャ</t>
    </rPh>
    <rPh sb="18" eb="20">
      <t>センダイ</t>
    </rPh>
    <rPh sb="20" eb="22">
      <t>ジム</t>
    </rPh>
    <rPh sb="22" eb="23">
      <t>ショ</t>
    </rPh>
    <phoneticPr fontId="1"/>
  </si>
  <si>
    <t>〒980-8485</t>
    <phoneticPr fontId="1"/>
  </si>
  <si>
    <t>宮城県仙台市青葉区中央1-2-3</t>
    <phoneticPr fontId="1"/>
  </si>
  <si>
    <t>022-716-1255</t>
    <phoneticPr fontId="1"/>
  </si>
  <si>
    <t>022-716-1256</t>
    <phoneticPr fontId="1"/>
  </si>
  <si>
    <t>ビューローベリタスジャパン株式会社　札幌アイアンドアイ事務所</t>
    <rPh sb="13" eb="17">
      <t>カブシキガイシャ</t>
    </rPh>
    <phoneticPr fontId="1"/>
  </si>
  <si>
    <t>〒060-0061</t>
    <phoneticPr fontId="1"/>
  </si>
  <si>
    <t>北海道札幌市中央区南1条西10丁目4番</t>
    <phoneticPr fontId="1"/>
  </si>
  <si>
    <t>011-272-7383</t>
    <phoneticPr fontId="1"/>
  </si>
  <si>
    <t>011-272-7384</t>
    <phoneticPr fontId="1"/>
  </si>
  <si>
    <t>ビューローベリタスジャパン株式会社　名古屋駅前事務所</t>
    <rPh sb="13" eb="17">
      <t>カブシキガイシャ</t>
    </rPh>
    <rPh sb="18" eb="21">
      <t>ナゴヤ</t>
    </rPh>
    <rPh sb="21" eb="23">
      <t>エキマエ</t>
    </rPh>
    <rPh sb="23" eb="25">
      <t>ジム</t>
    </rPh>
    <rPh sb="25" eb="26">
      <t>ショ</t>
    </rPh>
    <phoneticPr fontId="1"/>
  </si>
  <si>
    <t>〒450-0002</t>
    <phoneticPr fontId="1"/>
  </si>
  <si>
    <t>愛知県名古屋市中村区名駅4-6-17　名古屋ビルディング13F</t>
    <phoneticPr fontId="1"/>
  </si>
  <si>
    <t>052-589-8977</t>
    <phoneticPr fontId="1"/>
  </si>
  <si>
    <t>052-583-8975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</si>
</sst>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_ "/>
    <numFmt numFmtId="178" formatCode="#,##0.000_ "/>
    <numFmt numFmtId="179" formatCode="0.00_ "/>
  </numFmts>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2">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2">
    <xf numFmtId="0" fontId="0" fillId="0" borderId="0">
      <alignment vertical="center"/>
    </xf>
    <xf numFmtId="0" fontId="19" fillId="0" borderId="0">
      <alignment vertical="center"/>
    </xf>
  </cellStyleXfs>
  <cellXfs count="613">
    <xf numFmtId="0" fontId="0" fillId="0" borderId="0" xfId="0">
      <alignment vertical="center"/>
    </xf>
    <xf numFmtId="0" fontId="0" fillId="0" borderId="2" xfId="0" applyFont="1" applyBorder="1" applyAlignment="1">
      <alignment vertical="center"/>
    </xf>
    <xf numFmtId="0" fontId="0" fillId="0" borderId="0" xfId="0" applyFont="1">
      <alignment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8" xfId="0" applyFont="1" applyBorder="1" applyAlignment="1">
      <alignment vertical="center"/>
    </xf>
    <xf numFmtId="0" fontId="9" fillId="0" borderId="9" xfId="0" applyFont="1" applyBorder="1" applyAlignment="1">
      <alignment horizontal="center" vertical="center"/>
    </xf>
    <xf numFmtId="0" fontId="9" fillId="0" borderId="2" xfId="0" applyFont="1" applyBorder="1" applyAlignment="1">
      <alignment vertical="center"/>
    </xf>
    <xf numFmtId="0" fontId="9" fillId="0" borderId="2" xfId="0" applyFont="1" applyFill="1" applyBorder="1" applyAlignment="1">
      <alignment vertical="center"/>
    </xf>
    <xf numFmtId="0" fontId="0" fillId="0" borderId="2" xfId="0" applyFont="1" applyBorder="1">
      <alignment vertical="center"/>
    </xf>
    <xf numFmtId="0" fontId="0" fillId="0" borderId="3" xfId="0" applyFont="1" applyBorder="1">
      <alignment vertical="center"/>
    </xf>
    <xf numFmtId="0" fontId="0" fillId="0" borderId="11" xfId="0" applyFont="1" applyBorder="1" applyAlignment="1">
      <alignment vertical="center"/>
    </xf>
    <xf numFmtId="0" fontId="0" fillId="0" borderId="12" xfId="0" applyFont="1" applyBorder="1" applyAlignment="1">
      <alignment vertical="center"/>
    </xf>
    <xf numFmtId="0" fontId="9" fillId="0" borderId="13" xfId="0" applyFont="1" applyBorder="1" applyAlignment="1">
      <alignment horizontal="center" vertical="center"/>
    </xf>
    <xf numFmtId="0" fontId="9" fillId="0" borderId="14" xfId="0" applyFont="1" applyBorder="1" applyAlignment="1">
      <alignment vertical="center"/>
    </xf>
    <xf numFmtId="0" fontId="9" fillId="0" borderId="14" xfId="0" applyFont="1" applyFill="1" applyBorder="1" applyAlignment="1">
      <alignment vertical="center"/>
    </xf>
    <xf numFmtId="0" fontId="0" fillId="0" borderId="14" xfId="0" applyFont="1" applyBorder="1">
      <alignment vertical="center"/>
    </xf>
    <xf numFmtId="0" fontId="0" fillId="0" borderId="15" xfId="0" applyFont="1" applyBorder="1">
      <alignment vertical="center"/>
    </xf>
    <xf numFmtId="0" fontId="0" fillId="0" borderId="14" xfId="0" applyFont="1" applyBorder="1" applyAlignment="1">
      <alignment vertical="center"/>
    </xf>
    <xf numFmtId="0" fontId="0"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0"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pplyAlignment="1">
      <alignment vertical="center"/>
    </xf>
    <xf numFmtId="0" fontId="11" fillId="0" borderId="11" xfId="0" applyFont="1" applyBorder="1">
      <alignment vertical="center"/>
    </xf>
    <xf numFmtId="0" fontId="11" fillId="0" borderId="12" xfId="0" applyFont="1" applyBorder="1">
      <alignment vertical="center"/>
    </xf>
    <xf numFmtId="0" fontId="0" fillId="0" borderId="21" xfId="0" applyFont="1" applyBorder="1" applyAlignment="1">
      <alignment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9" fillId="0" borderId="21" xfId="0" applyFont="1" applyBorder="1" applyAlignment="1">
      <alignment vertical="center"/>
    </xf>
    <xf numFmtId="0" fontId="11" fillId="0" borderId="7" xfId="0" applyFont="1" applyBorder="1">
      <alignment vertical="center"/>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9" fillId="0" borderId="32" xfId="0" applyFont="1" applyBorder="1" applyAlignment="1">
      <alignment vertical="center"/>
    </xf>
    <xf numFmtId="0" fontId="10" fillId="0" borderId="0" xfId="0" applyFont="1">
      <alignment vertical="center"/>
    </xf>
    <xf numFmtId="0" fontId="10" fillId="0" borderId="0" xfId="0" applyFont="1" applyBorder="1">
      <alignment vertical="center"/>
    </xf>
    <xf numFmtId="0" fontId="12" fillId="0" borderId="37" xfId="0" applyFont="1" applyBorder="1">
      <alignment vertical="center"/>
    </xf>
    <xf numFmtId="0" fontId="12" fillId="0" borderId="38" xfId="0" applyFont="1" applyBorder="1">
      <alignment vertical="center"/>
    </xf>
    <xf numFmtId="0" fontId="12" fillId="0" borderId="0" xfId="0" applyFont="1" applyBorder="1">
      <alignment vertical="center"/>
    </xf>
    <xf numFmtId="0" fontId="12" fillId="0" borderId="0" xfId="0" applyFont="1">
      <alignment vertical="center"/>
    </xf>
    <xf numFmtId="0" fontId="14" fillId="0" borderId="1" xfId="0" applyFont="1" applyBorder="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pplyAlignment="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pplyAlignment="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14" fillId="0" borderId="0" xfId="0" applyFont="1" applyBorder="1">
      <alignment vertical="center"/>
    </xf>
    <xf numFmtId="0" fontId="11" fillId="0" borderId="34" xfId="0" applyFont="1" applyBorder="1">
      <alignment vertical="center"/>
    </xf>
    <xf numFmtId="0" fontId="11" fillId="0" borderId="0" xfId="0" applyFont="1" applyAlignment="1">
      <alignment vertical="center" wrapText="1"/>
    </xf>
    <xf numFmtId="0" fontId="11" fillId="0" borderId="0" xfId="0" applyFont="1" applyBorder="1" applyAlignment="1">
      <alignment vertical="center"/>
    </xf>
    <xf numFmtId="0" fontId="0" fillId="0" borderId="7" xfId="0" applyBorder="1" applyAlignment="1">
      <alignment horizontal="center" vertical="center"/>
    </xf>
    <xf numFmtId="0" fontId="11" fillId="0" borderId="0" xfId="0" applyFont="1" applyBorder="1" applyAlignment="1">
      <alignment vertical="center" textRotation="255" wrapText="1"/>
    </xf>
    <xf numFmtId="0" fontId="11" fillId="0" borderId="0" xfId="0" applyFont="1" applyBorder="1" applyAlignment="1">
      <alignment vertical="center" textRotation="255"/>
    </xf>
    <xf numFmtId="0" fontId="11" fillId="0" borderId="19" xfId="0" applyFont="1" applyBorder="1">
      <alignment vertical="center"/>
    </xf>
    <xf numFmtId="0" fontId="11" fillId="0" borderId="39" xfId="0" applyFont="1" applyBorder="1" applyAlignment="1">
      <alignment horizontal="center" vertical="center"/>
    </xf>
    <xf numFmtId="0" fontId="9" fillId="0" borderId="2" xfId="0" applyFont="1" applyBorder="1">
      <alignment vertical="center"/>
    </xf>
    <xf numFmtId="0" fontId="9" fillId="0" borderId="14" xfId="0" applyFont="1" applyBorder="1">
      <alignment vertical="center"/>
    </xf>
    <xf numFmtId="0" fontId="11" fillId="0" borderId="0" xfId="0" applyFont="1" applyProtection="1">
      <alignment vertical="center"/>
      <protection locked="0"/>
    </xf>
    <xf numFmtId="0" fontId="0" fillId="0" borderId="0" xfId="0" applyFont="1" applyProtection="1">
      <alignment vertical="center"/>
      <protection locked="0"/>
    </xf>
    <xf numFmtId="0" fontId="11" fillId="0" borderId="0" xfId="0" applyFont="1" applyBorder="1" applyAlignment="1" applyProtection="1">
      <alignment vertical="center" textRotation="255" wrapText="1"/>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Font="1" applyBorder="1" applyProtection="1">
      <alignment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0" xfId="0"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14" xfId="0" applyFont="1" applyBorder="1" applyAlignment="1" applyProtection="1">
      <alignment horizontal="right" vertical="center"/>
      <protection locked="0"/>
    </xf>
    <xf numFmtId="0" fontId="0" fillId="0" borderId="44" xfId="0" applyFill="1" applyBorder="1" applyAlignment="1" applyProtection="1">
      <alignment vertical="center"/>
      <protection locked="0"/>
    </xf>
    <xf numFmtId="0" fontId="0" fillId="0" borderId="7" xfId="0" applyFont="1" applyFill="1" applyBorder="1" applyAlignment="1" applyProtection="1">
      <alignment vertical="center"/>
      <protection locked="0"/>
    </xf>
    <xf numFmtId="0" fontId="0" fillId="0" borderId="7" xfId="0" applyFont="1" applyFill="1" applyBorder="1" applyAlignment="1" applyProtection="1">
      <alignment horizontal="right" vertical="center"/>
      <protection locked="0"/>
    </xf>
    <xf numFmtId="0" fontId="0" fillId="0" borderId="8" xfId="0" applyFont="1" applyFill="1" applyBorder="1" applyAlignment="1" applyProtection="1">
      <alignment vertical="center"/>
      <protection locked="0"/>
    </xf>
    <xf numFmtId="0" fontId="10" fillId="0" borderId="0" xfId="0" applyFont="1" applyBorder="1" applyAlignment="1" applyProtection="1">
      <alignment horizontal="left" vertical="center" wrapText="1"/>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0" fillId="0" borderId="0" xfId="0" applyNumberFormat="1" applyFont="1" applyFill="1" applyBorder="1" applyAlignment="1" applyProtection="1">
      <alignment vertical="center"/>
      <protection locked="0"/>
    </xf>
    <xf numFmtId="0" fontId="11" fillId="0" borderId="0" xfId="0" applyFont="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0" fillId="0" borderId="12" xfId="0" applyFont="1" applyFill="1" applyBorder="1" applyAlignment="1" applyProtection="1">
      <alignment horizontal="left" vertical="center"/>
      <protection locked="0"/>
    </xf>
    <xf numFmtId="0" fontId="10" fillId="0" borderId="37" xfId="0" applyFont="1" applyBorder="1" applyAlignment="1" applyProtection="1">
      <alignment horizontal="left" vertical="center"/>
      <protection locked="0"/>
    </xf>
    <xf numFmtId="0" fontId="10" fillId="0" borderId="37" xfId="0" applyFont="1" applyBorder="1" applyAlignment="1" applyProtection="1">
      <alignment vertical="center"/>
      <protection locked="0"/>
    </xf>
    <xf numFmtId="0" fontId="11" fillId="0" borderId="0" xfId="0" applyFont="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16" fillId="0" borderId="67" xfId="0" applyFont="1" applyBorder="1" applyAlignment="1" applyProtection="1">
      <alignment vertical="center"/>
      <protection locked="0"/>
    </xf>
    <xf numFmtId="0" fontId="0" fillId="0" borderId="14" xfId="0" applyFont="1" applyFill="1" applyBorder="1" applyAlignment="1" applyProtection="1">
      <alignment vertical="center"/>
      <protection locked="0"/>
    </xf>
    <xf numFmtId="0" fontId="11" fillId="0" borderId="0" xfId="0" applyFont="1" applyBorder="1" applyAlignment="1" applyProtection="1">
      <alignment vertical="center"/>
      <protection locked="0"/>
    </xf>
    <xf numFmtId="0" fontId="0" fillId="0" borderId="7" xfId="0" applyFont="1" applyBorder="1" applyAlignment="1" applyProtection="1">
      <alignment horizontal="right" vertical="center" shrinkToFit="1"/>
      <protection locked="0"/>
    </xf>
    <xf numFmtId="0" fontId="0" fillId="0" borderId="16" xfId="0" applyFont="1" applyFill="1" applyBorder="1" applyAlignment="1" applyProtection="1">
      <alignment vertical="center"/>
      <protection locked="0"/>
    </xf>
    <xf numFmtId="0" fontId="0" fillId="0" borderId="8" xfId="0" applyFont="1" applyBorder="1" applyAlignment="1" applyProtection="1">
      <alignment horizontal="left" vertical="center" shrinkToFit="1"/>
      <protection locked="0"/>
    </xf>
    <xf numFmtId="0" fontId="0" fillId="0" borderId="67"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7" xfId="0" applyFont="1" applyBorder="1" applyAlignment="1" applyProtection="1">
      <alignment horizontal="right" vertical="center" shrinkToFit="1"/>
      <protection locked="0"/>
    </xf>
    <xf numFmtId="0" fontId="0" fillId="0" borderId="61" xfId="0" applyFont="1" applyBorder="1" applyAlignment="1" applyProtection="1">
      <alignment vertical="center" shrinkToFit="1"/>
      <protection locked="0"/>
    </xf>
    <xf numFmtId="0" fontId="0" fillId="0" borderId="0" xfId="0" applyFont="1" applyBorder="1" applyAlignment="1" applyProtection="1">
      <alignment horizontal="right" vertical="center" shrinkToFit="1"/>
      <protection locked="0"/>
    </xf>
    <xf numFmtId="0" fontId="0" fillId="0" borderId="17" xfId="0" applyFont="1" applyBorder="1" applyAlignment="1" applyProtection="1">
      <alignment vertical="center" shrinkToFit="1"/>
      <protection locked="0"/>
    </xf>
    <xf numFmtId="0" fontId="0" fillId="0" borderId="44" xfId="0" applyFont="1" applyBorder="1" applyAlignment="1" applyProtection="1">
      <alignment vertical="center"/>
      <protection locked="0"/>
    </xf>
    <xf numFmtId="0" fontId="0" fillId="0" borderId="26" xfId="0" applyFont="1" applyBorder="1" applyAlignment="1" applyProtection="1">
      <alignment horizontal="right" vertical="center" shrinkToFit="1"/>
      <protection locked="0"/>
    </xf>
    <xf numFmtId="0" fontId="0" fillId="0" borderId="82" xfId="0" applyFont="1" applyBorder="1" applyAlignment="1" applyProtection="1">
      <alignment vertical="center" shrinkToFit="1"/>
      <protection locked="0"/>
    </xf>
    <xf numFmtId="0" fontId="0" fillId="0" borderId="16" xfId="0" applyFont="1" applyBorder="1" applyAlignment="1" applyProtection="1">
      <alignment vertical="center"/>
      <protection locked="0"/>
    </xf>
    <xf numFmtId="0" fontId="0" fillId="0" borderId="87" xfId="0" applyFont="1" applyBorder="1" applyAlignment="1" applyProtection="1">
      <alignment vertical="center" shrinkToFit="1"/>
      <protection locked="0"/>
    </xf>
    <xf numFmtId="0" fontId="11" fillId="0" borderId="0" xfId="0" applyFont="1" applyBorder="1" applyProtection="1">
      <alignment vertical="center"/>
      <protection locked="0"/>
    </xf>
    <xf numFmtId="0" fontId="0" fillId="0" borderId="11" xfId="0" applyFont="1" applyBorder="1" applyAlignment="1" applyProtection="1">
      <alignment horizontal="center" vertical="center"/>
      <protection locked="0"/>
    </xf>
    <xf numFmtId="0" fontId="0" fillId="0" borderId="11" xfId="0" applyFont="1" applyBorder="1" applyAlignment="1" applyProtection="1">
      <alignment horizontal="left" vertical="center"/>
      <protection locked="0"/>
    </xf>
    <xf numFmtId="0" fontId="0" fillId="0" borderId="11" xfId="0" applyFont="1" applyFill="1" applyBorder="1" applyAlignment="1" applyProtection="1">
      <alignment vertical="center" shrinkToFit="1"/>
      <protection locked="0"/>
    </xf>
    <xf numFmtId="0" fontId="0" fillId="0" borderId="12" xfId="0" applyFont="1" applyBorder="1" applyAlignment="1" applyProtection="1">
      <alignment horizontal="left" vertical="center"/>
      <protection locked="0"/>
    </xf>
    <xf numFmtId="0" fontId="0" fillId="0" borderId="7" xfId="0" applyFont="1" applyBorder="1" applyAlignment="1" applyProtection="1">
      <alignment horizontal="right" vertical="center"/>
      <protection locked="0"/>
    </xf>
    <xf numFmtId="0" fontId="0" fillId="0" borderId="7" xfId="0" applyFont="1" applyFill="1" applyBorder="1" applyAlignment="1" applyProtection="1">
      <alignment horizontal="center" vertical="center" shrinkToFit="1"/>
      <protection locked="0"/>
    </xf>
    <xf numFmtId="0" fontId="0" fillId="0" borderId="26" xfId="0" applyFont="1" applyBorder="1" applyAlignment="1" applyProtection="1">
      <alignment horizontal="right" vertical="center"/>
      <protection locked="0"/>
    </xf>
    <xf numFmtId="0" fontId="0" fillId="0" borderId="26" xfId="0" applyFont="1" applyFill="1" applyBorder="1" applyAlignment="1" applyProtection="1">
      <alignment horizontal="right" vertical="center"/>
      <protection locked="0"/>
    </xf>
    <xf numFmtId="0" fontId="0" fillId="0" borderId="82" xfId="0" applyFont="1" applyBorder="1" applyAlignment="1" applyProtection="1">
      <alignment vertical="center"/>
      <protection locked="0"/>
    </xf>
    <xf numFmtId="0" fontId="0" fillId="0" borderId="11"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24" xfId="0" applyFont="1" applyBorder="1" applyAlignment="1" applyProtection="1">
      <alignment vertical="center"/>
      <protection locked="0"/>
    </xf>
    <xf numFmtId="0" fontId="0" fillId="0" borderId="58" xfId="0" applyFont="1" applyBorder="1" applyAlignment="1" applyProtection="1">
      <alignment horizontal="center" vertical="center"/>
      <protection locked="0"/>
    </xf>
    <xf numFmtId="0" fontId="0" fillId="0" borderId="10" xfId="0" applyFont="1" applyBorder="1" applyAlignment="1" applyProtection="1">
      <alignment vertical="center"/>
      <protection locked="0"/>
    </xf>
    <xf numFmtId="0" fontId="0" fillId="0" borderId="12" xfId="0" applyFont="1" applyBorder="1" applyAlignment="1" applyProtection="1">
      <alignment horizontal="center" vertical="center"/>
      <protection locked="0"/>
    </xf>
    <xf numFmtId="0" fontId="0" fillId="0" borderId="8" xfId="0" applyFont="1" applyBorder="1" applyAlignment="1" applyProtection="1">
      <alignment vertical="center" shrinkToFit="1"/>
      <protection locked="0"/>
    </xf>
    <xf numFmtId="49" fontId="0" fillId="0" borderId="14" xfId="0" applyNumberFormat="1" applyFont="1" applyBorder="1" applyAlignment="1" applyProtection="1">
      <alignment vertical="center"/>
      <protection locked="0"/>
    </xf>
    <xf numFmtId="49" fontId="0" fillId="0" borderId="15" xfId="0" applyNumberFormat="1" applyFont="1" applyBorder="1" applyAlignment="1" applyProtection="1">
      <alignment vertical="center"/>
      <protection locked="0"/>
    </xf>
    <xf numFmtId="0" fontId="0" fillId="0" borderId="18" xfId="0" applyFont="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0" fontId="0" fillId="0" borderId="21" xfId="0" applyFont="1" applyBorder="1" applyAlignment="1" applyProtection="1">
      <alignment vertical="center"/>
      <protection locked="0"/>
    </xf>
    <xf numFmtId="0" fontId="0"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textRotation="255"/>
      <protection locked="0"/>
    </xf>
    <xf numFmtId="0" fontId="11"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shrinkToFit="1"/>
      <protection locked="0"/>
    </xf>
    <xf numFmtId="0" fontId="0" fillId="0" borderId="71" xfId="0" applyFont="1" applyBorder="1" applyAlignment="1" applyProtection="1">
      <alignment vertical="center"/>
      <protection locked="0"/>
    </xf>
    <xf numFmtId="0" fontId="11" fillId="0" borderId="71" xfId="0" applyFont="1" applyBorder="1" applyAlignment="1" applyProtection="1">
      <alignment vertical="center"/>
      <protection locked="0"/>
    </xf>
    <xf numFmtId="0" fontId="10" fillId="0" borderId="71" xfId="0" applyFont="1" applyBorder="1" applyProtection="1">
      <alignment vertical="center"/>
      <protection locked="0"/>
    </xf>
    <xf numFmtId="0" fontId="12" fillId="0" borderId="71" xfId="0" applyFont="1" applyBorder="1" applyProtection="1">
      <alignment vertical="center"/>
      <protection locked="0"/>
    </xf>
    <xf numFmtId="0" fontId="11" fillId="0" borderId="71" xfId="0" applyFont="1" applyBorder="1" applyAlignment="1" applyProtection="1">
      <alignment vertical="center" textRotation="255" wrapText="1"/>
      <protection locked="0"/>
    </xf>
    <xf numFmtId="0" fontId="10" fillId="0" borderId="0" xfId="0" applyFont="1" applyBorder="1" applyAlignment="1" applyProtection="1">
      <alignment vertical="center"/>
      <protection locked="0"/>
    </xf>
    <xf numFmtId="0" fontId="10" fillId="0" borderId="0" xfId="0" applyFont="1" applyBorder="1" applyProtection="1">
      <alignment vertical="center"/>
      <protection locked="0"/>
    </xf>
    <xf numFmtId="0" fontId="16" fillId="0" borderId="11" xfId="0" applyFont="1" applyBorder="1" applyAlignment="1" applyProtection="1">
      <alignment horizontal="center" vertical="center"/>
      <protection locked="0"/>
    </xf>
    <xf numFmtId="0" fontId="12" fillId="0" borderId="11" xfId="0" applyFont="1" applyBorder="1" applyAlignment="1" applyProtection="1">
      <alignment horizontal="left" vertical="center" wrapText="1"/>
      <protection locked="0"/>
    </xf>
    <xf numFmtId="0" fontId="13" fillId="0" borderId="4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2" fillId="0" borderId="16"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32" xfId="0" applyFont="1" applyBorder="1" applyAlignment="1" applyProtection="1">
      <alignment vertical="center"/>
      <protection locked="0"/>
    </xf>
    <xf numFmtId="0" fontId="12" fillId="0" borderId="0" xfId="0" applyFont="1" applyProtection="1">
      <alignment vertical="center"/>
      <protection locked="0"/>
    </xf>
    <xf numFmtId="0" fontId="12" fillId="0" borderId="0" xfId="0" applyFont="1" applyBorder="1" applyProtection="1">
      <alignment vertical="center"/>
      <protection locked="0"/>
    </xf>
    <xf numFmtId="0" fontId="11" fillId="0" borderId="88" xfId="0" applyFont="1" applyBorder="1" applyProtection="1">
      <alignment vertical="center"/>
      <protection locked="0"/>
    </xf>
    <xf numFmtId="0" fontId="11" fillId="0" borderId="25" xfId="0" applyFont="1" applyBorder="1">
      <alignment vertical="center"/>
    </xf>
    <xf numFmtId="0" fontId="16" fillId="0" borderId="30"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1" fillId="0" borderId="0" xfId="0" applyFont="1" applyAlignment="1">
      <alignment horizontal="right" vertical="center"/>
    </xf>
    <xf numFmtId="0" fontId="0" fillId="0" borderId="0" xfId="0"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11" fillId="0" borderId="14" xfId="0" applyFont="1" applyBorder="1" applyAlignment="1" applyProtection="1">
      <alignment vertical="center"/>
      <protection locked="0"/>
    </xf>
    <xf numFmtId="0" fontId="0" fillId="0" borderId="7" xfId="0" applyFont="1" applyFill="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72"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0" fillId="0" borderId="0" xfId="0" applyFont="1" applyBorder="1" applyAlignment="1">
      <alignment horizontal="center" vertical="center"/>
    </xf>
    <xf numFmtId="0" fontId="12" fillId="0" borderId="91" xfId="0" applyFont="1" applyBorder="1">
      <alignment vertical="center"/>
    </xf>
    <xf numFmtId="0" fontId="12" fillId="0" borderId="0" xfId="0" applyFont="1" applyBorder="1" applyAlignment="1" applyProtection="1">
      <alignment horizontal="left" vertical="center"/>
      <protection locked="0"/>
    </xf>
    <xf numFmtId="0" fontId="16"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0" fontId="14" fillId="0" borderId="0" xfId="0" applyFont="1" applyBorder="1" applyAlignment="1">
      <alignment vertical="center"/>
    </xf>
    <xf numFmtId="0" fontId="9" fillId="0" borderId="0" xfId="0" applyFont="1">
      <alignment vertical="center"/>
    </xf>
    <xf numFmtId="0" fontId="0" fillId="0" borderId="0" xfId="0" applyFont="1" applyBorder="1" applyAlignment="1" applyProtection="1">
      <alignment horizontal="center" vertical="center"/>
      <protection locked="0"/>
    </xf>
    <xf numFmtId="0" fontId="11" fillId="0" borderId="42" xfId="0" applyFont="1" applyBorder="1" applyAlignment="1" applyProtection="1">
      <alignment horizontal="center" vertical="center" textRotation="255"/>
      <protection locked="0"/>
    </xf>
    <xf numFmtId="0" fontId="11" fillId="0" borderId="45" xfId="0" applyFont="1" applyBorder="1" applyAlignment="1" applyProtection="1">
      <alignment horizontal="center" vertical="center" textRotation="255"/>
      <protection locked="0"/>
    </xf>
    <xf numFmtId="0" fontId="11" fillId="0" borderId="19" xfId="0" applyFont="1" applyBorder="1" applyAlignment="1" applyProtection="1">
      <alignment horizontal="center" vertical="center" textRotation="255"/>
      <protection locked="0"/>
    </xf>
    <xf numFmtId="0" fontId="11" fillId="0" borderId="29" xfId="0" applyFont="1" applyBorder="1" applyAlignment="1" applyProtection="1">
      <alignment horizontal="center" vertical="center" textRotation="255"/>
      <protection locked="0"/>
    </xf>
    <xf numFmtId="0" fontId="11" fillId="0" borderId="52" xfId="0" applyFont="1" applyBorder="1" applyAlignment="1" applyProtection="1">
      <alignment horizontal="center" vertical="center" textRotation="255"/>
      <protection locked="0"/>
    </xf>
    <xf numFmtId="0" fontId="11" fillId="0" borderId="47" xfId="0" applyFont="1" applyBorder="1" applyAlignment="1" applyProtection="1">
      <alignment horizontal="center" vertical="center" textRotation="255"/>
      <protection locked="0"/>
    </xf>
    <xf numFmtId="0" fontId="11" fillId="0" borderId="4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0" fillId="2" borderId="44"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46"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shrinkToFit="1"/>
      <protection locked="0"/>
    </xf>
    <xf numFmtId="0" fontId="10" fillId="0" borderId="63"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0" fillId="2" borderId="59" xfId="0" applyFont="1" applyFill="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2" borderId="0" xfId="0" applyFont="1" applyFill="1" applyBorder="1" applyAlignment="1" applyProtection="1">
      <alignment horizontal="center" vertical="center" shrinkToFit="1"/>
      <protection locked="0"/>
    </xf>
    <xf numFmtId="0" fontId="0" fillId="0" borderId="65" xfId="0" applyFont="1" applyBorder="1" applyAlignment="1" applyProtection="1">
      <alignment horizontal="center" vertical="center" shrinkToFit="1"/>
      <protection locked="0"/>
    </xf>
    <xf numFmtId="0" fontId="0" fillId="2" borderId="65" xfId="0" applyFont="1" applyFill="1" applyBorder="1" applyAlignment="1" applyProtection="1">
      <alignment horizontal="center" vertical="center" shrinkToFit="1"/>
      <protection locked="0"/>
    </xf>
    <xf numFmtId="0" fontId="0" fillId="2" borderId="75"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0" fontId="0" fillId="0" borderId="65" xfId="0" applyFont="1" applyFill="1" applyBorder="1" applyAlignment="1" applyProtection="1">
      <alignment horizontal="center" vertical="center" shrinkToFit="1"/>
      <protection locked="0"/>
    </xf>
    <xf numFmtId="0" fontId="0" fillId="0" borderId="84" xfId="0" applyFont="1" applyBorder="1" applyAlignment="1" applyProtection="1">
      <alignment horizontal="center" vertical="center" shrinkToFit="1"/>
      <protection locked="0"/>
    </xf>
    <xf numFmtId="0" fontId="12" fillId="0" borderId="0" xfId="0" applyFont="1" applyAlignment="1">
      <alignment horizontal="center" vertical="center"/>
    </xf>
    <xf numFmtId="0" fontId="10" fillId="0" borderId="24" xfId="0" applyFont="1" applyFill="1" applyBorder="1" applyAlignment="1" applyProtection="1">
      <alignment horizontal="center" vertical="center" shrinkToFit="1"/>
      <protection locked="0"/>
    </xf>
    <xf numFmtId="0" fontId="10" fillId="0" borderId="25" xfId="0" applyFont="1" applyFill="1" applyBorder="1" applyAlignment="1" applyProtection="1">
      <alignment horizontal="center" vertical="center" shrinkToFit="1"/>
      <protection locked="0"/>
    </xf>
    <xf numFmtId="0" fontId="10" fillId="0" borderId="8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0" fillId="2" borderId="25" xfId="0" applyFont="1" applyFill="1" applyBorder="1" applyAlignment="1" applyProtection="1">
      <alignment horizontal="center" vertical="center" shrinkToFit="1"/>
      <protection locked="0"/>
    </xf>
    <xf numFmtId="0" fontId="0" fillId="2" borderId="65" xfId="0" applyFont="1" applyFill="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3" fillId="0" borderId="4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6" fillId="0" borderId="44"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2" fillId="0" borderId="44"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50" xfId="0" applyFont="1" applyBorder="1" applyAlignment="1" applyProtection="1">
      <alignment horizontal="left" vertical="center" wrapText="1"/>
      <protection locked="0"/>
    </xf>
    <xf numFmtId="0" fontId="0" fillId="2" borderId="41"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0" fillId="2" borderId="50" xfId="0" applyFont="1" applyFill="1" applyBorder="1" applyAlignment="1" applyProtection="1">
      <alignment horizontal="center" vertical="center"/>
      <protection locked="0"/>
    </xf>
    <xf numFmtId="0" fontId="0" fillId="2" borderId="41" xfId="0" applyFont="1" applyFill="1" applyBorder="1" applyAlignment="1" applyProtection="1">
      <alignment horizontal="center" vertical="center" shrinkToFit="1"/>
      <protection locked="0"/>
    </xf>
    <xf numFmtId="0" fontId="0" fillId="2" borderId="21"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0" fontId="11" fillId="0" borderId="3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4"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2" xfId="0" applyFont="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shrinkToFit="1"/>
      <protection locked="0"/>
    </xf>
    <xf numFmtId="0" fontId="11" fillId="0" borderId="34" xfId="0" applyFont="1" applyFill="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11" fillId="0" borderId="44"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11" fillId="0" borderId="45"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0" fillId="2" borderId="16" xfId="0"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0" fontId="0" fillId="2" borderId="85" xfId="0" applyFont="1" applyFill="1" applyBorder="1" applyAlignment="1" applyProtection="1">
      <alignment horizontal="center" vertical="center"/>
      <protection locked="0"/>
    </xf>
    <xf numFmtId="0" fontId="0" fillId="0" borderId="34" xfId="0" applyFont="1" applyBorder="1" applyAlignment="1">
      <alignment horizontal="center" vertical="center"/>
    </xf>
    <xf numFmtId="0" fontId="11" fillId="0" borderId="16"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2" xfId="0" applyFont="1" applyBorder="1" applyAlignment="1" applyProtection="1">
      <alignment vertical="center"/>
      <protection locked="0"/>
    </xf>
    <xf numFmtId="176" fontId="0" fillId="2" borderId="14" xfId="0" applyNumberFormat="1" applyFont="1" applyFill="1" applyBorder="1" applyAlignment="1" applyProtection="1">
      <alignment horizontal="center" vertical="center"/>
      <protection locked="0"/>
    </xf>
    <xf numFmtId="0" fontId="11" fillId="0" borderId="4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0" fillId="2" borderId="25" xfId="0" applyFont="1" applyFill="1" applyBorder="1" applyAlignment="1" applyProtection="1">
      <alignment horizontal="left" vertical="center"/>
      <protection locked="0"/>
    </xf>
    <xf numFmtId="0" fontId="0" fillId="2" borderId="58" xfId="0" applyFont="1" applyFill="1" applyBorder="1" applyAlignment="1" applyProtection="1">
      <alignment horizontal="left"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0" fillId="0" borderId="0" xfId="0" applyFont="1" applyBorder="1" applyAlignment="1">
      <alignment horizontal="left" vertical="center"/>
    </xf>
    <xf numFmtId="0" fontId="0" fillId="2" borderId="89"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1" fillId="0" borderId="64" xfId="0" applyFont="1" applyBorder="1" applyAlignment="1" applyProtection="1">
      <alignment horizontal="left" vertical="center"/>
      <protection locked="0"/>
    </xf>
    <xf numFmtId="0" fontId="11" fillId="0" borderId="65" xfId="0" applyFont="1" applyBorder="1" applyAlignment="1" applyProtection="1">
      <alignment horizontal="left" vertical="center"/>
      <protection locked="0"/>
    </xf>
    <xf numFmtId="0" fontId="11" fillId="0" borderId="66" xfId="0" applyFont="1" applyBorder="1" applyAlignment="1" applyProtection="1">
      <alignment horizontal="left" vertical="center"/>
      <protection locked="0"/>
    </xf>
    <xf numFmtId="0" fontId="0" fillId="2" borderId="30" xfId="0" applyFont="1" applyFill="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0" borderId="18" xfId="0"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0" fillId="2" borderId="10"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0" borderId="44"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45"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29"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49" fontId="0" fillId="2" borderId="11" xfId="0" applyNumberFormat="1" applyFont="1" applyFill="1" applyBorder="1" applyAlignment="1" applyProtection="1">
      <alignment horizontal="center" vertical="center"/>
      <protection locked="0"/>
    </xf>
    <xf numFmtId="0" fontId="11" fillId="0" borderId="34" xfId="0" applyFont="1" applyBorder="1" applyAlignment="1" applyProtection="1">
      <alignment horizontal="left" vertical="center"/>
      <protection locked="0"/>
    </xf>
    <xf numFmtId="0" fontId="0" fillId="2" borderId="44"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vertical="center" wrapText="1"/>
      <protection locked="0"/>
    </xf>
    <xf numFmtId="0" fontId="0" fillId="2" borderId="45" xfId="0" applyFont="1" applyFill="1" applyBorder="1" applyAlignment="1" applyProtection="1">
      <alignment horizontal="center" vertical="center" wrapText="1"/>
      <protection locked="0"/>
    </xf>
    <xf numFmtId="0" fontId="0" fillId="2" borderId="18"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2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0" fillId="2" borderId="11" xfId="0" applyFont="1" applyFill="1" applyBorder="1" applyAlignment="1" applyProtection="1">
      <alignment horizontal="center" vertical="center" wrapText="1"/>
      <protection locked="0"/>
    </xf>
    <xf numFmtId="0" fontId="0" fillId="2" borderId="46" xfId="0" applyFont="1" applyFill="1" applyBorder="1" applyAlignment="1" applyProtection="1">
      <alignment horizontal="center" vertical="center" wrapText="1"/>
      <protection locked="0"/>
    </xf>
    <xf numFmtId="0" fontId="11" fillId="0" borderId="44" xfId="0" applyFont="1" applyBorder="1" applyAlignment="1" applyProtection="1">
      <alignment horizontal="center" vertical="center" textRotation="255"/>
      <protection locked="0"/>
    </xf>
    <xf numFmtId="0" fontId="11" fillId="0" borderId="18" xfId="0" applyFont="1" applyBorder="1" applyAlignment="1" applyProtection="1">
      <alignment horizontal="center" vertical="center" textRotation="255"/>
      <protection locked="0"/>
    </xf>
    <xf numFmtId="0" fontId="11" fillId="0" borderId="10" xfId="0" applyFont="1" applyBorder="1" applyAlignment="1" applyProtection="1">
      <alignment horizontal="center" vertical="center" textRotation="255"/>
      <protection locked="0"/>
    </xf>
    <xf numFmtId="0" fontId="11" fillId="0" borderId="46" xfId="0" applyFont="1" applyBorder="1" applyAlignment="1" applyProtection="1">
      <alignment horizontal="center" vertical="center" textRotation="255"/>
      <protection locked="0"/>
    </xf>
    <xf numFmtId="0" fontId="0" fillId="2" borderId="24"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11" fillId="0" borderId="48"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1" fillId="0" borderId="49" xfId="0" applyFont="1" applyFill="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0" fillId="0" borderId="30"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89"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0" fillId="0" borderId="89"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28"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46" xfId="0" applyFont="1" applyBorder="1" applyAlignment="1" applyProtection="1">
      <alignment horizontal="left" vertical="center"/>
      <protection locked="0"/>
    </xf>
    <xf numFmtId="0" fontId="0" fillId="0" borderId="55"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2" borderId="18"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11" fillId="0" borderId="14" xfId="0" applyFont="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6" fillId="0" borderId="72"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67"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0" fillId="0" borderId="44"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3" xfId="0" applyFont="1" applyBorder="1" applyAlignment="1" applyProtection="1">
      <alignment horizontal="left" vertical="center"/>
      <protection locked="0"/>
    </xf>
    <xf numFmtId="0" fontId="0" fillId="0" borderId="74" xfId="0" applyFont="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protection locked="0"/>
    </xf>
    <xf numFmtId="0" fontId="0" fillId="0" borderId="73"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74" xfId="0" applyFont="1" applyFill="1" applyBorder="1" applyAlignment="1" applyProtection="1">
      <alignment horizontal="left" vertical="center"/>
      <protection locked="0"/>
    </xf>
    <xf numFmtId="0" fontId="0" fillId="0" borderId="16"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49" fontId="0" fillId="2" borderId="0" xfId="0" applyNumberFormat="1" applyFon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1" fillId="0" borderId="13" xfId="0" applyFont="1" applyBorder="1" applyAlignment="1" applyProtection="1">
      <alignment horizontal="center" vertical="center" textRotation="255" wrapText="1"/>
      <protection locked="0"/>
    </xf>
    <xf numFmtId="0" fontId="11" fillId="0" borderId="34" xfId="0" applyFont="1" applyBorder="1" applyAlignment="1" applyProtection="1">
      <alignment horizontal="center" vertical="center" textRotation="255" wrapText="1"/>
      <protection locked="0"/>
    </xf>
    <xf numFmtId="0" fontId="0" fillId="2" borderId="12" xfId="0" applyFont="1" applyFill="1" applyBorder="1" applyAlignment="1" applyProtection="1">
      <alignment horizontal="left" vertical="center"/>
      <protection locked="0"/>
    </xf>
    <xf numFmtId="0" fontId="10" fillId="0" borderId="34" xfId="0" applyFont="1" applyBorder="1" applyAlignment="1" applyProtection="1">
      <alignment horizontal="center" vertical="center"/>
      <protection locked="0"/>
    </xf>
    <xf numFmtId="0" fontId="11" fillId="0" borderId="78"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49" fontId="0" fillId="0" borderId="21" xfId="0" applyNumberFormat="1" applyFont="1" applyBorder="1" applyAlignment="1" applyProtection="1">
      <alignment horizontal="center" vertical="center"/>
      <protection locked="0"/>
    </xf>
    <xf numFmtId="49" fontId="0" fillId="2" borderId="21" xfId="0" applyNumberFormat="1" applyFont="1" applyFill="1" applyBorder="1" applyAlignment="1" applyProtection="1">
      <alignment horizontal="center" vertical="center"/>
      <protection locked="0"/>
    </xf>
    <xf numFmtId="2" fontId="0" fillId="2" borderId="25" xfId="0" applyNumberFormat="1" applyFont="1" applyFill="1" applyBorder="1" applyAlignment="1" applyProtection="1">
      <alignment horizontal="center" vertical="center"/>
      <protection locked="0"/>
    </xf>
    <xf numFmtId="2" fontId="0" fillId="2" borderId="11" xfId="0" applyNumberFormat="1"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protection locked="0"/>
    </xf>
    <xf numFmtId="49" fontId="0" fillId="2" borderId="14" xfId="0" applyNumberFormat="1" applyFont="1" applyFill="1" applyBorder="1" applyAlignment="1" applyProtection="1">
      <alignment horizontal="center" vertical="center"/>
      <protection locked="0"/>
    </xf>
    <xf numFmtId="0" fontId="15" fillId="0" borderId="4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1" fillId="0" borderId="41"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11" fillId="0" borderId="50"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10" fillId="0" borderId="0" xfId="0" applyFont="1" applyBorder="1" applyAlignment="1" applyProtection="1">
      <alignment horizontal="left" vertical="center" wrapText="1"/>
      <protection locked="0"/>
    </xf>
    <xf numFmtId="0" fontId="11" fillId="0" borderId="77"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80" xfId="0" applyFont="1" applyBorder="1" applyAlignment="1" applyProtection="1">
      <alignment horizontal="center" vertical="center"/>
      <protection locked="0"/>
    </xf>
    <xf numFmtId="0" fontId="11" fillId="0" borderId="34" xfId="0" applyFont="1" applyBorder="1" applyAlignment="1" applyProtection="1">
      <alignment vertical="center"/>
      <protection locked="0"/>
    </xf>
    <xf numFmtId="0" fontId="11" fillId="0" borderId="42" xfId="0" applyFont="1" applyBorder="1" applyAlignment="1" applyProtection="1">
      <alignment horizontal="center" vertical="center" textRotation="255" wrapText="1"/>
      <protection locked="0"/>
    </xf>
    <xf numFmtId="0" fontId="11" fillId="0" borderId="45" xfId="0" applyFont="1" applyBorder="1" applyAlignment="1" applyProtection="1">
      <alignment horizontal="center" vertical="center" textRotation="255" wrapText="1"/>
      <protection locked="0"/>
    </xf>
    <xf numFmtId="0" fontId="11" fillId="0" borderId="19" xfId="0" applyFont="1" applyBorder="1" applyAlignment="1" applyProtection="1">
      <alignment horizontal="center" vertical="center" textRotation="255" wrapText="1"/>
      <protection locked="0"/>
    </xf>
    <xf numFmtId="0" fontId="11" fillId="0" borderId="29" xfId="0" applyFont="1" applyBorder="1" applyAlignment="1" applyProtection="1">
      <alignment horizontal="center" vertical="center" textRotation="255" wrapText="1"/>
      <protection locked="0"/>
    </xf>
    <xf numFmtId="0" fontId="11" fillId="0" borderId="52" xfId="0" applyFont="1" applyBorder="1" applyAlignment="1" applyProtection="1">
      <alignment horizontal="center" vertical="center" textRotation="255" wrapText="1"/>
      <protection locked="0"/>
    </xf>
    <xf numFmtId="0" fontId="11" fillId="0" borderId="47" xfId="0" applyFont="1" applyBorder="1" applyAlignment="1" applyProtection="1">
      <alignment horizontal="center" vertical="center" textRotation="255" wrapText="1"/>
      <protection locked="0"/>
    </xf>
    <xf numFmtId="0" fontId="15" fillId="0" borderId="34" xfId="0" applyFont="1" applyBorder="1" applyAlignment="1" applyProtection="1">
      <alignment horizontal="center" vertical="center"/>
      <protection locked="0"/>
    </xf>
    <xf numFmtId="0" fontId="15" fillId="0" borderId="62"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1" fontId="0" fillId="2" borderId="7" xfId="0" applyNumberFormat="1" applyFont="1" applyFill="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2" fontId="0" fillId="2" borderId="26" xfId="0" applyNumberFormat="1" applyFont="1" applyFill="1" applyBorder="1" applyAlignment="1" applyProtection="1">
      <alignment horizontal="center" vertical="center"/>
      <protection locked="0"/>
    </xf>
    <xf numFmtId="178" fontId="0" fillId="0" borderId="26" xfId="0" applyNumberFormat="1" applyFont="1" applyBorder="1" applyAlignment="1" applyProtection="1">
      <alignment horizontal="center" vertical="center" shrinkToFit="1"/>
      <protection locked="0"/>
    </xf>
    <xf numFmtId="0" fontId="11" fillId="0" borderId="24" xfId="0" applyFont="1" applyBorder="1" applyAlignment="1" applyProtection="1">
      <alignment vertical="center"/>
      <protection locked="0"/>
    </xf>
    <xf numFmtId="0" fontId="11" fillId="0" borderId="25" xfId="0" applyFont="1" applyBorder="1" applyAlignment="1" applyProtection="1">
      <alignment vertical="center"/>
      <protection locked="0"/>
    </xf>
    <xf numFmtId="0" fontId="11" fillId="0" borderId="53" xfId="0" applyFont="1" applyBorder="1" applyAlignment="1" applyProtection="1">
      <alignment vertical="center"/>
      <protection locked="0"/>
    </xf>
    <xf numFmtId="179" fontId="0" fillId="2" borderId="25" xfId="0" applyNumberFormat="1" applyFont="1" applyFill="1" applyBorder="1" applyAlignment="1" applyProtection="1">
      <alignment horizontal="center" vertical="center"/>
      <protection locked="0"/>
    </xf>
    <xf numFmtId="0" fontId="11" fillId="0" borderId="64" xfId="0" applyFont="1" applyBorder="1" applyAlignment="1" applyProtection="1">
      <alignment vertical="center"/>
      <protection locked="0"/>
    </xf>
    <xf numFmtId="0" fontId="11" fillId="0" borderId="65" xfId="0" applyFont="1" applyBorder="1" applyAlignment="1" applyProtection="1">
      <alignment vertical="center"/>
      <protection locked="0"/>
    </xf>
    <xf numFmtId="0" fontId="11" fillId="0" borderId="66" xfId="0" applyFont="1" applyBorder="1" applyAlignment="1" applyProtection="1">
      <alignment vertical="center"/>
      <protection locked="0"/>
    </xf>
    <xf numFmtId="0" fontId="11" fillId="0" borderId="4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3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11" fillId="0" borderId="35" xfId="0" applyFont="1" applyBorder="1" applyAlignment="1" applyProtection="1">
      <alignment horizontal="center" vertical="center"/>
      <protection locked="0"/>
    </xf>
    <xf numFmtId="0" fontId="11" fillId="0" borderId="35" xfId="0" applyFont="1" applyBorder="1" applyAlignment="1" applyProtection="1">
      <alignment vertical="center"/>
      <protection locked="0"/>
    </xf>
    <xf numFmtId="0" fontId="0" fillId="2" borderId="37" xfId="0" applyFill="1" applyBorder="1" applyAlignment="1" applyProtection="1">
      <alignment horizontal="center" vertical="center"/>
      <protection locked="0"/>
    </xf>
    <xf numFmtId="0" fontId="0" fillId="2" borderId="37" xfId="0" applyFont="1" applyFill="1" applyBorder="1" applyAlignment="1" applyProtection="1">
      <alignment horizontal="center" vertical="center"/>
      <protection locked="0"/>
    </xf>
    <xf numFmtId="0" fontId="0" fillId="2" borderId="37" xfId="0" applyFont="1" applyFill="1" applyBorder="1" applyAlignment="1" applyProtection="1">
      <alignment horizontal="left" vertical="center" shrinkToFit="1"/>
      <protection locked="0"/>
    </xf>
    <xf numFmtId="0" fontId="0" fillId="2" borderId="61" xfId="0" applyFont="1" applyFill="1" applyBorder="1" applyAlignment="1" applyProtection="1">
      <alignment horizontal="left" vertical="center" shrinkToFit="1"/>
      <protection locked="0"/>
    </xf>
    <xf numFmtId="0" fontId="0" fillId="0" borderId="11" xfId="0" applyFont="1" applyBorder="1" applyAlignment="1" applyProtection="1">
      <alignment horizontal="center" vertical="top"/>
      <protection locked="0"/>
    </xf>
    <xf numFmtId="0" fontId="8" fillId="0" borderId="35"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0" fillId="0" borderId="67" xfId="0" applyFont="1" applyBorder="1" applyAlignment="1" applyProtection="1">
      <alignment horizontal="center" vertical="center"/>
      <protection locked="0"/>
    </xf>
    <xf numFmtId="0" fontId="0" fillId="2" borderId="7" xfId="0" applyFont="1" applyFill="1" applyBorder="1" applyAlignment="1" applyProtection="1">
      <alignment horizontal="center" vertical="center" shrinkToFit="1"/>
      <protection locked="0"/>
    </xf>
    <xf numFmtId="0" fontId="0" fillId="0" borderId="44"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7"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1" xfId="0" applyFont="1" applyBorder="1" applyAlignment="1">
      <alignment horizontal="left" vertical="center"/>
    </xf>
    <xf numFmtId="0" fontId="11" fillId="0" borderId="44"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0" fillId="2" borderId="14" xfId="0" applyFill="1" applyBorder="1" applyAlignment="1" applyProtection="1">
      <alignment horizontal="center" vertical="center"/>
      <protection locked="0"/>
    </xf>
    <xf numFmtId="0" fontId="16" fillId="0" borderId="44"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0" fillId="2" borderId="73" xfId="0" applyFont="1" applyFill="1" applyBorder="1" applyAlignment="1" applyProtection="1">
      <alignment horizontal="center" vertical="center"/>
      <protection locked="0"/>
    </xf>
    <xf numFmtId="0" fontId="0" fillId="2" borderId="76" xfId="0" applyFont="1" applyFill="1" applyBorder="1" applyAlignment="1" applyProtection="1">
      <alignment horizontal="center" vertical="center"/>
      <protection locked="0"/>
    </xf>
    <xf numFmtId="0" fontId="0" fillId="2" borderId="74" xfId="0" applyFont="1"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center"/>
      <protection locked="0"/>
    </xf>
    <xf numFmtId="0" fontId="0" fillId="0" borderId="44" xfId="0" applyBorder="1" applyAlignment="1">
      <alignment horizontal="left" vertical="center"/>
    </xf>
    <xf numFmtId="0" fontId="0" fillId="0" borderId="7" xfId="0" applyBorder="1" applyAlignment="1">
      <alignment horizontal="left" vertical="center"/>
    </xf>
    <xf numFmtId="0" fontId="16" fillId="0" borderId="16"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71" xfId="0" applyFont="1" applyBorder="1" applyAlignment="1" applyProtection="1">
      <alignment horizontal="center" vertical="center" wrapText="1"/>
      <protection locked="0"/>
    </xf>
    <xf numFmtId="0" fontId="12" fillId="0" borderId="16"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0" fillId="0" borderId="21"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11" fillId="0" borderId="48" xfId="0" applyFont="1" applyBorder="1" applyAlignment="1" applyProtection="1">
      <alignment vertical="center"/>
      <protection locked="0"/>
    </xf>
    <xf numFmtId="0" fontId="11" fillId="0" borderId="26" xfId="0" applyFont="1" applyBorder="1" applyAlignment="1" applyProtection="1">
      <alignment vertical="center"/>
      <protection locked="0"/>
    </xf>
    <xf numFmtId="0" fontId="11" fillId="0" borderId="49" xfId="0" applyFont="1" applyBorder="1" applyAlignment="1" applyProtection="1">
      <alignment vertical="center"/>
      <protection locked="0"/>
    </xf>
    <xf numFmtId="0" fontId="12" fillId="0" borderId="7"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0" fillId="0" borderId="51"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83" xfId="0" applyFont="1" applyBorder="1" applyAlignment="1" applyProtection="1">
      <alignment horizontal="center" vertical="center" wrapText="1"/>
      <protection locked="0"/>
    </xf>
    <xf numFmtId="0" fontId="0" fillId="0" borderId="48" xfId="0" applyFont="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0" borderId="26"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6" xfId="0"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0" borderId="53" xfId="0" applyFont="1" applyFill="1" applyBorder="1" applyAlignment="1" applyProtection="1">
      <alignment horizontal="left" vertical="center"/>
      <protection locked="0"/>
    </xf>
    <xf numFmtId="0" fontId="0" fillId="0" borderId="14" xfId="0" applyFill="1" applyBorder="1" applyAlignment="1" applyProtection="1">
      <alignment horizontal="center" vertical="center"/>
      <protection locked="0"/>
    </xf>
    <xf numFmtId="0" fontId="0" fillId="0" borderId="14"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0" fillId="2" borderId="11"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0" fillId="0" borderId="0" xfId="0" applyBorder="1" applyAlignment="1" applyProtection="1">
      <alignment horizontal="left" vertical="center" shrinkToFit="1"/>
    </xf>
    <xf numFmtId="0" fontId="0" fillId="0" borderId="0" xfId="0" applyBorder="1" applyAlignment="1" applyProtection="1">
      <alignment vertical="center" shrinkToFit="1"/>
    </xf>
    <xf numFmtId="0" fontId="16"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1" applyFont="1" applyBorder="1" applyAlignment="1">
      <alignment vertical="center"/>
    </xf>
  </cellXfs>
  <cellStyles count="2">
    <cellStyle name="標準" xfId="0" builtinId="0"/>
    <cellStyle name="標準 2" xfId="1"/>
  </cellStyles>
  <dxfs count="142">
    <dxf>
      <font>
        <color rgb="FFFF0000"/>
      </font>
    </dxf>
    <dxf>
      <font>
        <color rgb="FFFF0000"/>
      </font>
    </dxf>
    <dxf>
      <font>
        <color rgb="FFFF0000"/>
      </font>
    </dxf>
    <dxf>
      <fill>
        <patternFill patternType="darkTrellis"/>
      </fill>
    </dxf>
    <dxf>
      <fill>
        <patternFill patternType="darkTrellis"/>
      </fill>
    </dxf>
    <dxf>
      <fill>
        <patternFill patternType="darkTrellis"/>
      </fill>
    </dxf>
    <dxf>
      <fill>
        <patternFill patternType="darkTrellis"/>
      </fill>
    </dxf>
    <dxf>
      <font>
        <b val="0"/>
        <i val="0"/>
        <color rgb="FFFF0000"/>
      </font>
    </dxf>
    <dxf>
      <fill>
        <patternFill patternType="darkTrellis"/>
      </fill>
    </dxf>
    <dxf>
      <fill>
        <patternFill patternType="darkTrellis"/>
      </fill>
    </dxf>
    <dxf>
      <fill>
        <patternFill patternType="darkTrellis"/>
      </fill>
    </dxf>
    <dxf>
      <fill>
        <patternFill patternType="darkTrellis"/>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theme="1"/>
      </font>
    </dxf>
    <dxf>
      <fill>
        <patternFill patternType="mediumGray"/>
      </fill>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theme="1"/>
      </font>
      <fill>
        <patternFill patternType="none">
          <bgColor auto="1"/>
        </patternFill>
      </fill>
    </dxf>
    <dxf>
      <font>
        <color rgb="FFFF0000"/>
      </font>
    </dxf>
    <dxf>
      <font>
        <color rgb="FFFF0000"/>
      </font>
    </dxf>
    <dxf>
      <font>
        <color theme="1"/>
      </font>
    </dxf>
    <dxf>
      <font>
        <color rgb="FFFF0000"/>
      </font>
    </dxf>
    <dxf>
      <font>
        <color theme="1"/>
      </font>
    </dxf>
    <dxf>
      <font>
        <color rgb="FFFF0000"/>
      </font>
    </dxf>
    <dxf>
      <font>
        <color theme="1"/>
      </font>
    </dxf>
    <dxf>
      <font>
        <color rgb="FFFF0000"/>
      </font>
    </dxf>
    <dxf>
      <font>
        <color theme="1" tint="4.9989318521683403E-2"/>
      </font>
    </dxf>
    <dxf>
      <font>
        <color rgb="FFFF0000"/>
      </font>
    </dxf>
    <dxf>
      <font>
        <color rgb="FFFF0000"/>
      </font>
    </dxf>
    <dxf>
      <font>
        <color theme="1"/>
      </font>
    </dxf>
    <dxf>
      <font>
        <color theme="1"/>
      </font>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fill>
    </dxf>
    <dxf>
      <font>
        <color rgb="FFFF0000"/>
      </font>
    </dxf>
    <dxf>
      <font>
        <color rgb="FFFF0000"/>
      </font>
    </dxf>
    <dxf>
      <font>
        <color theme="1"/>
      </font>
    </dxf>
    <dxf>
      <font>
        <color theme="1"/>
      </font>
    </dxf>
    <dxf>
      <font>
        <color rgb="FFFF0000"/>
      </font>
    </dxf>
    <dxf>
      <numFmt numFmtId="180" formatCode="\2"/>
    </dxf>
    <dxf>
      <font>
        <color rgb="FFFF0000"/>
      </font>
    </dxf>
    <dxf>
      <font>
        <color rgb="FFFF0000"/>
      </font>
    </dxf>
    <dxf>
      <font>
        <color rgb="FFFF0000"/>
      </font>
    </dxf>
    <dxf>
      <font>
        <color rgb="FFFF0000"/>
      </font>
    </dxf>
    <dxf>
      <font>
        <color rgb="FFFF0000"/>
      </font>
    </dxf>
    <dxf>
      <font>
        <color rgb="FFFF0000"/>
      </font>
    </dxf>
    <dxf>
      <fill>
        <patternFill patternType="darkTrellis"/>
      </fill>
    </dxf>
    <dxf>
      <fill>
        <patternFill patternType="darkTrellis"/>
      </fill>
    </dxf>
    <dxf>
      <fill>
        <patternFill>
          <bgColor theme="0" tint="-0.14996795556505021"/>
        </patternFill>
      </fill>
    </dxf>
    <dxf>
      <font>
        <color rgb="FFFF0000"/>
      </font>
    </dxf>
    <dxf>
      <fill>
        <patternFill patternType="darkTrellis">
          <bgColor auto="1"/>
        </patternFill>
      </fill>
    </dxf>
    <dxf>
      <fill>
        <patternFill patternType="darkTrellis"/>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bgColor auto="1"/>
        </patternFill>
      </fill>
    </dxf>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fill>
    </dxf>
    <dxf>
      <font>
        <color rgb="FFFF0000"/>
      </font>
    </dxf>
    <dxf>
      <font>
        <color theme="1"/>
      </font>
    </dxf>
    <dxf>
      <font>
        <color theme="1"/>
      </font>
    </dxf>
    <dxf>
      <font>
        <color theme="1"/>
      </font>
    </dxf>
    <dxf>
      <font>
        <color rgb="FFFF0000"/>
      </font>
    </dxf>
    <dxf>
      <fill>
        <patternFill patternType="darkTrellis">
          <bgColor auto="1"/>
        </patternFill>
      </fill>
    </dxf>
    <dxf>
      <font>
        <color rgb="FFFF000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C154"/>
  <sheetViews>
    <sheetView tabSelected="1" view="pageBreakPreview" topLeftCell="AK1" zoomScale="70" zoomScaleNormal="100" zoomScaleSheetLayoutView="70" workbookViewId="0">
      <selection activeCell="BL11" sqref="BL11"/>
    </sheetView>
  </sheetViews>
  <sheetFormatPr defaultRowHeight="13.5" x14ac:dyDescent="0.15"/>
  <cols>
    <col min="1" max="1" width="2.375" style="2" customWidth="1"/>
    <col min="2" max="43" width="2.375" style="22" customWidth="1"/>
    <col min="44" max="90" width="2.375" style="2" customWidth="1"/>
    <col min="91" max="132" width="2.375" style="22" customWidth="1"/>
    <col min="133" max="133" width="2.625" style="2" customWidth="1"/>
    <col min="134" max="185" width="2.625" style="2" hidden="1" customWidth="1"/>
    <col min="186" max="189" width="2.625" style="2" customWidth="1"/>
    <col min="190" max="16384" width="9" style="2"/>
  </cols>
  <sheetData>
    <row r="1" spans="1:183" ht="14.25" thickBot="1" x14ac:dyDescent="0.2">
      <c r="AQ1" s="81"/>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row>
    <row r="2" spans="1:183" ht="14.25" customHeight="1" thickBot="1" x14ac:dyDescent="0.2">
      <c r="AQ2" s="81"/>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587"/>
      <c r="CL2" s="588"/>
      <c r="CM2" s="414" t="s">
        <v>274</v>
      </c>
      <c r="CN2" s="415"/>
      <c r="CO2" s="416" t="s">
        <v>165</v>
      </c>
      <c r="CP2" s="417"/>
      <c r="CQ2" s="417"/>
      <c r="CR2" s="417"/>
      <c r="CS2" s="417"/>
      <c r="CT2" s="417"/>
      <c r="CU2" s="417"/>
      <c r="CV2" s="418"/>
      <c r="CW2" s="422"/>
      <c r="CX2" s="423"/>
      <c r="CY2" s="423"/>
      <c r="CZ2" s="424"/>
      <c r="DA2" s="360" t="s">
        <v>334</v>
      </c>
      <c r="DB2" s="361"/>
      <c r="DC2" s="361"/>
      <c r="DD2" s="361"/>
      <c r="DE2" s="361"/>
      <c r="DF2" s="361"/>
      <c r="DG2" s="361"/>
      <c r="DH2" s="361"/>
      <c r="DI2" s="361"/>
      <c r="DJ2" s="361"/>
      <c r="DK2" s="361"/>
      <c r="DL2" s="361"/>
      <c r="DM2" s="361"/>
      <c r="DN2" s="361"/>
      <c r="DO2" s="361"/>
      <c r="DP2" s="361"/>
      <c r="DQ2" s="361"/>
      <c r="DR2" s="361"/>
      <c r="DS2" s="361"/>
      <c r="DT2" s="361"/>
      <c r="DU2" s="361"/>
      <c r="DV2" s="361"/>
      <c r="DW2" s="361"/>
      <c r="DX2" s="361"/>
      <c r="DY2" s="361"/>
      <c r="DZ2" s="362"/>
      <c r="EA2" s="184"/>
      <c r="EB2" s="185"/>
      <c r="EC2" s="185"/>
    </row>
    <row r="3" spans="1:183" ht="15.95" customHeight="1" thickBot="1"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84"/>
      <c r="AR3" s="486" t="s">
        <v>131</v>
      </c>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85"/>
      <c r="CI3" s="85"/>
      <c r="CJ3" s="85"/>
      <c r="CK3" s="589"/>
      <c r="CL3" s="381"/>
      <c r="CM3" s="226"/>
      <c r="CN3" s="227"/>
      <c r="CO3" s="419"/>
      <c r="CP3" s="420"/>
      <c r="CQ3" s="420"/>
      <c r="CR3" s="420"/>
      <c r="CS3" s="420"/>
      <c r="CT3" s="420"/>
      <c r="CU3" s="420"/>
      <c r="CV3" s="421"/>
      <c r="CW3" s="425"/>
      <c r="CX3" s="426"/>
      <c r="CY3" s="426"/>
      <c r="CZ3" s="427"/>
      <c r="DA3" s="363"/>
      <c r="DB3" s="364"/>
      <c r="DC3" s="364"/>
      <c r="DD3" s="364"/>
      <c r="DE3" s="364"/>
      <c r="DF3" s="364"/>
      <c r="DG3" s="364"/>
      <c r="DH3" s="364"/>
      <c r="DI3" s="364"/>
      <c r="DJ3" s="364"/>
      <c r="DK3" s="364"/>
      <c r="DL3" s="364"/>
      <c r="DM3" s="364"/>
      <c r="DN3" s="364"/>
      <c r="DO3" s="364"/>
      <c r="DP3" s="364"/>
      <c r="DQ3" s="364"/>
      <c r="DR3" s="364"/>
      <c r="DS3" s="364"/>
      <c r="DT3" s="364"/>
      <c r="DU3" s="364"/>
      <c r="DV3" s="364"/>
      <c r="DW3" s="364"/>
      <c r="DX3" s="364"/>
      <c r="DY3" s="364"/>
      <c r="DZ3" s="365"/>
      <c r="EA3" s="184"/>
      <c r="EB3" s="185"/>
      <c r="EC3" s="185"/>
      <c r="EE3" s="3" t="s">
        <v>37</v>
      </c>
      <c r="EF3" s="4"/>
      <c r="EG3" s="4"/>
      <c r="EH3" s="4"/>
      <c r="EI3" s="4"/>
      <c r="EJ3" s="4"/>
      <c r="EK3" s="4"/>
      <c r="EL3" s="4"/>
      <c r="EM3" s="4"/>
      <c r="EN3" s="4"/>
      <c r="EO3" s="4"/>
      <c r="EP3" s="4"/>
      <c r="EQ3" s="4"/>
      <c r="ER3" s="5"/>
      <c r="EU3" s="332" t="s">
        <v>188</v>
      </c>
      <c r="EV3" s="332"/>
      <c r="EW3" s="332"/>
      <c r="EX3" s="332"/>
      <c r="EY3" s="332"/>
      <c r="EZ3" s="332"/>
      <c r="GA3" s="2" t="s">
        <v>324</v>
      </c>
    </row>
    <row r="4" spans="1:183" ht="15.9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84"/>
      <c r="AR4" s="86" t="s">
        <v>128</v>
      </c>
      <c r="AS4" s="87"/>
      <c r="AT4" s="87"/>
      <c r="AU4" s="87"/>
      <c r="AV4" s="87"/>
      <c r="AW4" s="87"/>
      <c r="AX4" s="87"/>
      <c r="AY4" s="87"/>
      <c r="AZ4" s="87"/>
      <c r="BA4" s="87"/>
      <c r="BB4" s="87"/>
      <c r="BC4" s="87"/>
      <c r="BD4" s="87"/>
      <c r="BE4" s="87"/>
      <c r="BF4" s="244" t="s">
        <v>315</v>
      </c>
      <c r="BG4" s="244"/>
      <c r="BH4" s="244"/>
      <c r="BI4" s="244"/>
      <c r="BJ4" s="244"/>
      <c r="BK4" s="244"/>
      <c r="BL4" s="244"/>
      <c r="BM4" s="244"/>
      <c r="BN4" s="244"/>
      <c r="BO4" s="244"/>
      <c r="BP4" s="244"/>
      <c r="BQ4" s="244"/>
      <c r="BR4" s="244"/>
      <c r="BS4" s="244"/>
      <c r="BT4" s="244"/>
      <c r="BU4" s="87"/>
      <c r="BV4" s="87"/>
      <c r="BW4" s="206" t="s">
        <v>320</v>
      </c>
      <c r="BX4" s="206"/>
      <c r="BY4" s="206"/>
      <c r="BZ4" s="206"/>
      <c r="CA4" s="206"/>
      <c r="CB4" s="84" t="s">
        <v>321</v>
      </c>
      <c r="CC4" s="206"/>
      <c r="CD4" s="206"/>
      <c r="CE4" s="84" t="s">
        <v>322</v>
      </c>
      <c r="CF4" s="206"/>
      <c r="CG4" s="206"/>
      <c r="CH4" s="87" t="s">
        <v>323</v>
      </c>
      <c r="CI4" s="87"/>
      <c r="CJ4" s="87"/>
      <c r="CK4" s="589"/>
      <c r="CL4" s="381"/>
      <c r="CM4" s="396" t="s">
        <v>13</v>
      </c>
      <c r="CN4" s="208"/>
      <c r="CO4" s="196" t="s">
        <v>275</v>
      </c>
      <c r="CP4" s="366" t="s">
        <v>92</v>
      </c>
      <c r="CQ4" s="367"/>
      <c r="CR4" s="367"/>
      <c r="CS4" s="367"/>
      <c r="CT4" s="367"/>
      <c r="CU4" s="367"/>
      <c r="CV4" s="368"/>
      <c r="CW4" s="376" t="str">
        <f>VLOOKUP(DA2,EU20:EV24,2,0)</f>
        <v>用途地域の指定あり</v>
      </c>
      <c r="CX4" s="377"/>
      <c r="CY4" s="377"/>
      <c r="CZ4" s="378"/>
      <c r="DA4" s="230" t="s">
        <v>195</v>
      </c>
      <c r="DB4" s="369"/>
      <c r="DC4" s="369"/>
      <c r="DD4" s="369"/>
      <c r="DE4" s="369"/>
      <c r="DF4" s="369"/>
      <c r="DG4" s="369"/>
      <c r="DH4" s="369"/>
      <c r="DI4" s="369"/>
      <c r="DJ4" s="228"/>
      <c r="DK4" s="304" t="s">
        <v>30</v>
      </c>
      <c r="DL4" s="413"/>
      <c r="DM4" s="413"/>
      <c r="DN4" s="304" t="str">
        <f>VLOOKUP(DA2,EU20:FM24,19,0)</f>
        <v>用途地域をご記入ください</v>
      </c>
      <c r="DO4" s="413"/>
      <c r="DP4" s="413"/>
      <c r="DQ4" s="413"/>
      <c r="DR4" s="413"/>
      <c r="DS4" s="413"/>
      <c r="DT4" s="413"/>
      <c r="DU4" s="413"/>
      <c r="DV4" s="413"/>
      <c r="DW4" s="302"/>
      <c r="DX4" s="304" t="s">
        <v>30</v>
      </c>
      <c r="DY4" s="413"/>
      <c r="DZ4" s="438"/>
      <c r="EA4" s="184"/>
      <c r="EB4" s="185"/>
      <c r="EC4" s="185"/>
      <c r="EE4" s="7" t="s">
        <v>84</v>
      </c>
      <c r="EF4" s="79" t="s">
        <v>264</v>
      </c>
      <c r="EG4" s="79"/>
      <c r="EH4" s="9"/>
      <c r="EI4" s="9"/>
      <c r="EJ4" s="9"/>
      <c r="EK4" s="9"/>
      <c r="EL4" s="9"/>
      <c r="EM4" s="9"/>
      <c r="EN4" s="10"/>
      <c r="EO4" s="10"/>
      <c r="EP4" s="10"/>
      <c r="EQ4" s="10"/>
      <c r="ER4" s="11"/>
      <c r="EU4" s="332" t="s">
        <v>195</v>
      </c>
      <c r="EV4" s="332"/>
      <c r="EW4" s="332"/>
      <c r="EX4" s="332"/>
      <c r="EY4" s="332"/>
      <c r="EZ4" s="332"/>
    </row>
    <row r="5" spans="1:183" ht="15.9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84"/>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589"/>
      <c r="CL5" s="381"/>
      <c r="CM5" s="397"/>
      <c r="CN5" s="210"/>
      <c r="CO5" s="196"/>
      <c r="CP5" s="410" t="s">
        <v>93</v>
      </c>
      <c r="CQ5" s="411"/>
      <c r="CR5" s="411"/>
      <c r="CS5" s="411"/>
      <c r="CT5" s="411"/>
      <c r="CU5" s="411"/>
      <c r="CV5" s="412"/>
      <c r="CW5" s="379"/>
      <c r="CX5" s="380"/>
      <c r="CY5" s="380"/>
      <c r="CZ5" s="381"/>
      <c r="DA5" s="402" t="str">
        <f>VLOOKUP(DA4,$EF$53:$ES$64,14,0)</f>
        <v>－</v>
      </c>
      <c r="DB5" s="403"/>
      <c r="DC5" s="403"/>
      <c r="DD5" s="403"/>
      <c r="DE5" s="403"/>
      <c r="DF5" s="403"/>
      <c r="DG5" s="403"/>
      <c r="DH5" s="403"/>
      <c r="DI5" s="403"/>
      <c r="DJ5" s="351"/>
      <c r="DK5" s="402" t="s">
        <v>94</v>
      </c>
      <c r="DL5" s="403"/>
      <c r="DM5" s="403"/>
      <c r="DN5" s="403" t="str">
        <f>VLOOKUP(DA2,EU20:FO24,20,0)</f>
        <v>建ぺい率をご記入ください</v>
      </c>
      <c r="DO5" s="403"/>
      <c r="DP5" s="403"/>
      <c r="DQ5" s="403"/>
      <c r="DR5" s="403"/>
      <c r="DS5" s="403"/>
      <c r="DT5" s="403"/>
      <c r="DU5" s="403"/>
      <c r="DV5" s="403"/>
      <c r="DW5" s="351"/>
      <c r="DX5" s="402" t="s">
        <v>94</v>
      </c>
      <c r="DY5" s="403"/>
      <c r="DZ5" s="404"/>
      <c r="EA5" s="184"/>
      <c r="EB5" s="185"/>
      <c r="EC5" s="185"/>
      <c r="EE5" s="14" t="s">
        <v>85</v>
      </c>
      <c r="EF5" s="80" t="s">
        <v>265</v>
      </c>
      <c r="EG5" s="80"/>
      <c r="EH5" s="16"/>
      <c r="EI5" s="16"/>
      <c r="EJ5" s="16"/>
      <c r="EK5" s="16"/>
      <c r="EL5" s="16"/>
      <c r="EM5" s="16"/>
      <c r="EN5" s="17"/>
      <c r="EO5" s="17"/>
      <c r="EP5" s="17"/>
      <c r="EQ5" s="17"/>
      <c r="ER5" s="18"/>
      <c r="EU5" s="332" t="s">
        <v>189</v>
      </c>
      <c r="EV5" s="332"/>
      <c r="EW5" s="332"/>
      <c r="EX5" s="332"/>
      <c r="EY5" s="332"/>
      <c r="EZ5" s="332"/>
    </row>
    <row r="6" spans="1:183" ht="15.9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84"/>
      <c r="AR6" s="87"/>
      <c r="AS6" s="87"/>
      <c r="AT6" s="486" t="s">
        <v>129</v>
      </c>
      <c r="AU6" s="486"/>
      <c r="AV6" s="486"/>
      <c r="AW6" s="486"/>
      <c r="AX6" s="486"/>
      <c r="AY6" s="486"/>
      <c r="AZ6" s="486"/>
      <c r="BA6" s="87"/>
      <c r="BB6" s="87"/>
      <c r="BC6" s="87"/>
      <c r="BD6" s="87"/>
      <c r="BE6" s="87"/>
      <c r="BF6" s="87"/>
      <c r="BG6" s="87"/>
      <c r="BH6" s="87"/>
      <c r="BI6" s="87"/>
      <c r="BJ6" s="87"/>
      <c r="BK6" s="87"/>
      <c r="BL6" s="87"/>
      <c r="BM6" s="87"/>
      <c r="BN6" s="87"/>
      <c r="BO6" s="87"/>
      <c r="BP6" s="524" t="s">
        <v>126</v>
      </c>
      <c r="BQ6" s="524"/>
      <c r="BR6" s="607" t="s">
        <v>359</v>
      </c>
      <c r="BS6" s="607"/>
      <c r="BT6" s="607"/>
      <c r="BU6" s="607"/>
      <c r="BV6" s="607"/>
      <c r="BW6" s="607"/>
      <c r="BX6" s="607"/>
      <c r="BY6" s="607"/>
      <c r="BZ6" s="607"/>
      <c r="CA6" s="607"/>
      <c r="CB6" s="607"/>
      <c r="CC6" s="607"/>
      <c r="CD6" s="607"/>
      <c r="CE6" s="607"/>
      <c r="CF6" s="607"/>
      <c r="CG6" s="607"/>
      <c r="CH6" s="607"/>
      <c r="CI6" s="607"/>
      <c r="CJ6" s="607"/>
      <c r="CK6" s="589"/>
      <c r="CL6" s="381"/>
      <c r="CM6" s="397"/>
      <c r="CN6" s="210"/>
      <c r="CO6" s="196" t="s">
        <v>276</v>
      </c>
      <c r="CP6" s="410" t="s">
        <v>95</v>
      </c>
      <c r="CQ6" s="411"/>
      <c r="CR6" s="411"/>
      <c r="CS6" s="411"/>
      <c r="CT6" s="411"/>
      <c r="CU6" s="411"/>
      <c r="CV6" s="412"/>
      <c r="CW6" s="379"/>
      <c r="CX6" s="380"/>
      <c r="CY6" s="380"/>
      <c r="CZ6" s="381"/>
      <c r="DA6" s="351" t="str">
        <f>VLOOKUP(DA4,$EF$53:$ET$64,15,0)</f>
        <v>－</v>
      </c>
      <c r="DB6" s="352"/>
      <c r="DC6" s="352"/>
      <c r="DD6" s="352"/>
      <c r="DE6" s="352"/>
      <c r="DF6" s="352"/>
      <c r="DG6" s="400" t="s">
        <v>166</v>
      </c>
      <c r="DH6" s="401"/>
      <c r="DI6" s="401"/>
      <c r="DJ6" s="401"/>
      <c r="DK6" s="306" t="s">
        <v>94</v>
      </c>
      <c r="DL6" s="406"/>
      <c r="DM6" s="406"/>
      <c r="DN6" s="306" t="str">
        <f>VLOOKUP(DA2,EU20:FO24,21,0)</f>
        <v>容積率をご記入ください</v>
      </c>
      <c r="DO6" s="406"/>
      <c r="DP6" s="406"/>
      <c r="DQ6" s="406"/>
      <c r="DR6" s="406"/>
      <c r="DS6" s="406"/>
      <c r="DT6" s="406"/>
      <c r="DU6" s="406"/>
      <c r="DV6" s="406"/>
      <c r="DW6" s="305"/>
      <c r="DX6" s="306" t="s">
        <v>94</v>
      </c>
      <c r="DY6" s="406"/>
      <c r="DZ6" s="429"/>
      <c r="EA6" s="184"/>
      <c r="EB6" s="185"/>
      <c r="EC6" s="185"/>
      <c r="EE6" s="14" t="s">
        <v>86</v>
      </c>
      <c r="EF6" s="80" t="s">
        <v>338</v>
      </c>
      <c r="EG6" s="80"/>
      <c r="EH6" s="16"/>
      <c r="EI6" s="16"/>
      <c r="EJ6" s="16"/>
      <c r="EK6" s="16"/>
      <c r="EL6" s="16"/>
      <c r="EM6" s="16"/>
      <c r="EN6" s="17"/>
      <c r="EO6" s="17"/>
      <c r="EP6" s="17"/>
      <c r="EQ6" s="17"/>
      <c r="ER6" s="18"/>
      <c r="EU6" s="332" t="s">
        <v>190</v>
      </c>
      <c r="EV6" s="332"/>
      <c r="EW6" s="332"/>
      <c r="EX6" s="332"/>
      <c r="EY6" s="332"/>
      <c r="EZ6" s="332"/>
    </row>
    <row r="7" spans="1:183" ht="15.9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84"/>
      <c r="AR7" s="87"/>
      <c r="AS7" s="87"/>
      <c r="AT7" s="87"/>
      <c r="AU7" s="87"/>
      <c r="AV7" s="87"/>
      <c r="AW7" s="87"/>
      <c r="AX7" s="87"/>
      <c r="AY7" s="87"/>
      <c r="AZ7" s="87"/>
      <c r="BA7" s="87"/>
      <c r="BB7" s="87"/>
      <c r="BC7" s="87"/>
      <c r="BD7" s="87"/>
      <c r="BE7" s="87"/>
      <c r="BF7" s="87"/>
      <c r="BG7" s="87"/>
      <c r="BH7" s="87"/>
      <c r="BI7" s="87"/>
      <c r="BJ7" s="87"/>
      <c r="BK7" s="87"/>
      <c r="BL7" s="87"/>
      <c r="BM7" s="87"/>
      <c r="BN7" s="87"/>
      <c r="BO7" s="87"/>
      <c r="BP7" s="524" t="s">
        <v>127</v>
      </c>
      <c r="BQ7" s="524"/>
      <c r="BR7" s="608" t="str">
        <f>VLOOKUP(BR6,事務所!B1:H16,4,0)</f>
        <v>事務所を選択すると自動で反映されます</v>
      </c>
      <c r="BS7" s="608"/>
      <c r="BT7" s="608"/>
      <c r="BU7" s="608"/>
      <c r="BV7" s="608"/>
      <c r="BW7" s="608"/>
      <c r="BX7" s="608"/>
      <c r="BY7" s="608"/>
      <c r="BZ7" s="608"/>
      <c r="CA7" s="608"/>
      <c r="CB7" s="608"/>
      <c r="CC7" s="608"/>
      <c r="CD7" s="608"/>
      <c r="CE7" s="608"/>
      <c r="CF7" s="608"/>
      <c r="CG7" s="608"/>
      <c r="CH7" s="608"/>
      <c r="CI7" s="608"/>
      <c r="CJ7" s="608"/>
      <c r="CK7" s="589"/>
      <c r="CL7" s="381"/>
      <c r="CM7" s="397"/>
      <c r="CN7" s="210"/>
      <c r="CO7" s="196"/>
      <c r="CP7" s="596" t="s">
        <v>96</v>
      </c>
      <c r="CQ7" s="597"/>
      <c r="CR7" s="597"/>
      <c r="CS7" s="597"/>
      <c r="CT7" s="597"/>
      <c r="CU7" s="597"/>
      <c r="CV7" s="598"/>
      <c r="CW7" s="379"/>
      <c r="CX7" s="380"/>
      <c r="CY7" s="380"/>
      <c r="CZ7" s="381"/>
      <c r="DA7" s="402" t="str">
        <f>VLOOKUP(DA4,$EF$53:$EU$64,16,0)</f>
        <v>－</v>
      </c>
      <c r="DB7" s="403"/>
      <c r="DC7" s="403"/>
      <c r="DD7" s="403"/>
      <c r="DE7" s="403"/>
      <c r="DF7" s="403"/>
      <c r="DG7" s="403"/>
      <c r="DH7" s="403"/>
      <c r="DI7" s="403"/>
      <c r="DJ7" s="351"/>
      <c r="DK7" s="402" t="s">
        <v>97</v>
      </c>
      <c r="DL7" s="403"/>
      <c r="DM7" s="403"/>
      <c r="DN7" s="403" t="str">
        <f>VLOOKUP(DA2,EU20:FQ24,22,0)</f>
        <v>壁面後退をご記入ください</v>
      </c>
      <c r="DO7" s="403"/>
      <c r="DP7" s="403"/>
      <c r="DQ7" s="403"/>
      <c r="DR7" s="403"/>
      <c r="DS7" s="403"/>
      <c r="DT7" s="403"/>
      <c r="DU7" s="403"/>
      <c r="DV7" s="403"/>
      <c r="DW7" s="351"/>
      <c r="DX7" s="402" t="s">
        <v>97</v>
      </c>
      <c r="DY7" s="403"/>
      <c r="DZ7" s="404"/>
      <c r="EA7" s="184"/>
      <c r="EB7" s="185"/>
      <c r="EC7" s="185"/>
      <c r="EE7" s="14">
        <v>4</v>
      </c>
      <c r="EF7" s="80" t="s">
        <v>266</v>
      </c>
      <c r="EG7" s="80"/>
      <c r="EH7" s="17"/>
      <c r="EI7" s="17"/>
      <c r="EJ7" s="17"/>
      <c r="EK7" s="17"/>
      <c r="EL7" s="17"/>
      <c r="EM7" s="17"/>
      <c r="EN7" s="17"/>
      <c r="EO7" s="17"/>
      <c r="EP7" s="17"/>
      <c r="EQ7" s="17"/>
      <c r="ER7" s="18"/>
      <c r="EU7" s="332" t="s">
        <v>191</v>
      </c>
      <c r="EV7" s="332"/>
      <c r="EW7" s="332"/>
      <c r="EX7" s="332"/>
      <c r="EY7" s="332"/>
      <c r="EZ7" s="332"/>
    </row>
    <row r="8" spans="1:183" ht="15.9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84"/>
      <c r="AR8" s="87"/>
      <c r="AS8" s="87"/>
      <c r="AT8" s="87"/>
      <c r="AU8" s="87"/>
      <c r="AV8" s="87"/>
      <c r="AW8" s="87"/>
      <c r="AX8" s="87"/>
      <c r="AY8" s="87"/>
      <c r="AZ8" s="87"/>
      <c r="BA8" s="87"/>
      <c r="BB8" s="87"/>
      <c r="BC8" s="87"/>
      <c r="BD8" s="87"/>
      <c r="BE8" s="87"/>
      <c r="BF8" s="87"/>
      <c r="BG8" s="87"/>
      <c r="BH8" s="87"/>
      <c r="BI8" s="87"/>
      <c r="BJ8" s="87"/>
      <c r="BK8" s="87"/>
      <c r="BL8" s="87"/>
      <c r="BM8" s="87"/>
      <c r="BN8" s="87"/>
      <c r="BO8" s="87"/>
      <c r="BP8" s="524" t="s">
        <v>135</v>
      </c>
      <c r="BQ8" s="525"/>
      <c r="BR8" s="608" t="str">
        <f>VLOOKUP(BR6,事務所!B1:H16,5,0)</f>
        <v>事務所を選択すると自動で反映されます</v>
      </c>
      <c r="BS8" s="608"/>
      <c r="BT8" s="608"/>
      <c r="BU8" s="608"/>
      <c r="BV8" s="608"/>
      <c r="BW8" s="608"/>
      <c r="BX8" s="608"/>
      <c r="BY8" s="608"/>
      <c r="BZ8" s="608"/>
      <c r="CA8" s="608"/>
      <c r="CB8" s="608"/>
      <c r="CC8" s="608"/>
      <c r="CD8" s="608"/>
      <c r="CE8" s="608"/>
      <c r="CF8" s="608"/>
      <c r="CG8" s="608"/>
      <c r="CH8" s="608"/>
      <c r="CI8" s="608"/>
      <c r="CJ8" s="608"/>
      <c r="CK8" s="589"/>
      <c r="CL8" s="381"/>
      <c r="CM8" s="398"/>
      <c r="CN8" s="399"/>
      <c r="CO8" s="196"/>
      <c r="CP8" s="407" t="s">
        <v>99</v>
      </c>
      <c r="CQ8" s="408"/>
      <c r="CR8" s="408"/>
      <c r="CS8" s="408"/>
      <c r="CT8" s="408"/>
      <c r="CU8" s="408"/>
      <c r="CV8" s="409"/>
      <c r="CW8" s="382"/>
      <c r="CX8" s="383"/>
      <c r="CY8" s="383"/>
      <c r="CZ8" s="384"/>
      <c r="DA8" s="307" t="str">
        <f>VLOOKUP(DA4,$EF$53:$EV$64,17,0)</f>
        <v>－</v>
      </c>
      <c r="DB8" s="405"/>
      <c r="DC8" s="405"/>
      <c r="DD8" s="405"/>
      <c r="DE8" s="405"/>
      <c r="DF8" s="405"/>
      <c r="DG8" s="405"/>
      <c r="DH8" s="405"/>
      <c r="DI8" s="405"/>
      <c r="DJ8" s="241"/>
      <c r="DK8" s="307" t="s">
        <v>97</v>
      </c>
      <c r="DL8" s="405"/>
      <c r="DM8" s="405"/>
      <c r="DN8" s="306" t="str">
        <f>VLOOKUP(DA2,EU20:FQ24,23,0)</f>
        <v>最高高さをご記入ください</v>
      </c>
      <c r="DO8" s="406"/>
      <c r="DP8" s="406"/>
      <c r="DQ8" s="406"/>
      <c r="DR8" s="406"/>
      <c r="DS8" s="406"/>
      <c r="DT8" s="406"/>
      <c r="DU8" s="406"/>
      <c r="DV8" s="406"/>
      <c r="DW8" s="305"/>
      <c r="DX8" s="307" t="s">
        <v>97</v>
      </c>
      <c r="DY8" s="405"/>
      <c r="DZ8" s="428"/>
      <c r="EA8" s="184"/>
      <c r="EB8" s="185"/>
      <c r="EC8" s="185"/>
      <c r="EE8" s="14">
        <v>5</v>
      </c>
      <c r="EF8" s="80" t="s">
        <v>267</v>
      </c>
      <c r="EG8" s="80"/>
      <c r="EH8" s="17"/>
      <c r="EI8" s="17"/>
      <c r="EJ8" s="17"/>
      <c r="EK8" s="17"/>
      <c r="EL8" s="17"/>
      <c r="EM8" s="17"/>
      <c r="EN8" s="17"/>
      <c r="EO8" s="17"/>
      <c r="EP8" s="17"/>
      <c r="EQ8" s="17"/>
      <c r="ER8" s="18"/>
      <c r="EU8" s="332" t="s">
        <v>192</v>
      </c>
      <c r="EV8" s="332"/>
      <c r="EW8" s="332"/>
      <c r="EX8" s="332"/>
      <c r="EY8" s="332"/>
      <c r="EZ8" s="332"/>
    </row>
    <row r="9" spans="1:183" ht="15.9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84"/>
      <c r="AR9" s="87"/>
      <c r="AS9" s="87"/>
      <c r="AT9" s="87"/>
      <c r="AU9" s="87"/>
      <c r="AV9" s="87"/>
      <c r="AW9" s="87"/>
      <c r="AX9" s="87"/>
      <c r="AY9" s="87"/>
      <c r="AZ9" s="87"/>
      <c r="BA9" s="87"/>
      <c r="BB9" s="87"/>
      <c r="BC9" s="87"/>
      <c r="BD9" s="87"/>
      <c r="BE9" s="87"/>
      <c r="BF9" s="87"/>
      <c r="BG9" s="87"/>
      <c r="BH9" s="87"/>
      <c r="BI9" s="87"/>
      <c r="BJ9" s="87"/>
      <c r="BK9" s="87"/>
      <c r="BL9" s="87"/>
      <c r="BM9" s="87"/>
      <c r="BN9" s="87"/>
      <c r="BO9" s="87"/>
      <c r="BP9" s="526" t="s">
        <v>134</v>
      </c>
      <c r="BQ9" s="527"/>
      <c r="BR9" s="608" t="str">
        <f>VLOOKUP(BR6,事務所!B1:H18,6,0)</f>
        <v>事務所を選択すると自動で反映されます</v>
      </c>
      <c r="BS9" s="608"/>
      <c r="BT9" s="608"/>
      <c r="BU9" s="608"/>
      <c r="BV9" s="608"/>
      <c r="BW9" s="608"/>
      <c r="BX9" s="608"/>
      <c r="BY9" s="608"/>
      <c r="BZ9" s="608"/>
      <c r="CA9" s="608"/>
      <c r="CB9" s="608"/>
      <c r="CC9" s="608"/>
      <c r="CD9" s="608"/>
      <c r="CE9" s="608"/>
      <c r="CF9" s="608"/>
      <c r="CG9" s="608"/>
      <c r="CH9" s="608"/>
      <c r="CI9" s="608"/>
      <c r="CJ9" s="608"/>
      <c r="CK9" s="589"/>
      <c r="CL9" s="381"/>
      <c r="CM9" s="292"/>
      <c r="CN9" s="296"/>
      <c r="CO9" s="346" t="s">
        <v>5</v>
      </c>
      <c r="CP9" s="347"/>
      <c r="CQ9" s="347"/>
      <c r="CR9" s="347"/>
      <c r="CS9" s="347"/>
      <c r="CT9" s="347"/>
      <c r="CU9" s="347"/>
      <c r="CV9" s="348"/>
      <c r="CW9" s="309"/>
      <c r="CX9" s="300"/>
      <c r="CY9" s="300"/>
      <c r="CZ9" s="310"/>
      <c r="DA9" s="455" t="str">
        <f>VLOOKUP(DA2,EU20:EW24,3,0)</f>
        <v>防火地域外　法22条地域</v>
      </c>
      <c r="DB9" s="456"/>
      <c r="DC9" s="456"/>
      <c r="DD9" s="456"/>
      <c r="DE9" s="456"/>
      <c r="DF9" s="456"/>
      <c r="DG9" s="456"/>
      <c r="DH9" s="456"/>
      <c r="DI9" s="456"/>
      <c r="DJ9" s="456"/>
      <c r="DK9" s="88" t="s">
        <v>316</v>
      </c>
      <c r="DL9" s="88"/>
      <c r="DM9" s="88"/>
      <c r="DN9" s="88"/>
      <c r="DO9" s="88"/>
      <c r="DP9" s="88"/>
      <c r="DQ9" s="88"/>
      <c r="DR9" s="88"/>
      <c r="DS9" s="88"/>
      <c r="DT9" s="88"/>
      <c r="DU9" s="88"/>
      <c r="DV9" s="88"/>
      <c r="DW9" s="88"/>
      <c r="DX9" s="88"/>
      <c r="DY9" s="88"/>
      <c r="DZ9" s="89"/>
      <c r="EA9" s="184"/>
      <c r="EB9" s="185"/>
      <c r="EC9" s="185"/>
      <c r="EE9" s="14">
        <v>6</v>
      </c>
      <c r="EF9" s="80" t="s">
        <v>268</v>
      </c>
      <c r="EG9" s="80"/>
      <c r="EH9" s="17"/>
      <c r="EI9" s="17"/>
      <c r="EJ9" s="17"/>
      <c r="EK9" s="17"/>
      <c r="EL9" s="17"/>
      <c r="EM9" s="17"/>
      <c r="EN9" s="17"/>
      <c r="EO9" s="17"/>
      <c r="EP9" s="17"/>
      <c r="EQ9" s="17"/>
      <c r="ER9" s="18"/>
      <c r="EU9" s="332" t="s">
        <v>193</v>
      </c>
      <c r="EV9" s="332"/>
      <c r="EW9" s="332"/>
      <c r="EX9" s="332"/>
      <c r="EY9" s="332"/>
      <c r="EZ9" s="332"/>
      <c r="FX9" s="2" t="s">
        <v>319</v>
      </c>
    </row>
    <row r="10" spans="1:183" ht="15.9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84"/>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90"/>
      <c r="BQ10" s="91"/>
      <c r="BR10" s="92"/>
      <c r="BS10" s="93"/>
      <c r="BT10" s="93"/>
      <c r="BU10" s="93"/>
      <c r="BV10" s="93"/>
      <c r="BW10" s="93"/>
      <c r="BX10" s="93"/>
      <c r="BY10" s="93"/>
      <c r="BZ10" s="93"/>
      <c r="CA10" s="93"/>
      <c r="CB10" s="93"/>
      <c r="CC10" s="93"/>
      <c r="CD10" s="93"/>
      <c r="CE10" s="93"/>
      <c r="CF10" s="93"/>
      <c r="CG10" s="93"/>
      <c r="CH10" s="87"/>
      <c r="CI10" s="87"/>
      <c r="CJ10" s="87"/>
      <c r="CK10" s="589"/>
      <c r="CL10" s="381"/>
      <c r="CM10" s="222" t="s">
        <v>277</v>
      </c>
      <c r="CN10" s="223"/>
      <c r="CO10" s="545" t="s">
        <v>102</v>
      </c>
      <c r="CP10" s="546"/>
      <c r="CQ10" s="546"/>
      <c r="CR10" s="546"/>
      <c r="CS10" s="546"/>
      <c r="CT10" s="546"/>
      <c r="CU10" s="546"/>
      <c r="CV10" s="547"/>
      <c r="CW10" s="376" t="str">
        <f>VLOOKUP(DA2,EU20:EX24,4,0)</f>
        <v>接道の
概念あり</v>
      </c>
      <c r="CX10" s="377"/>
      <c r="CY10" s="377"/>
      <c r="CZ10" s="378"/>
      <c r="DA10" s="455" t="s">
        <v>226</v>
      </c>
      <c r="DB10" s="456"/>
      <c r="DC10" s="551" t="s">
        <v>195</v>
      </c>
      <c r="DD10" s="551"/>
      <c r="DE10" s="551"/>
      <c r="DF10" s="551"/>
      <c r="DG10" s="456" t="s">
        <v>227</v>
      </c>
      <c r="DH10" s="456"/>
      <c r="DI10" s="551" t="s">
        <v>166</v>
      </c>
      <c r="DJ10" s="551"/>
      <c r="DK10" s="551"/>
      <c r="DL10" s="551"/>
      <c r="DM10" s="370" t="s">
        <v>271</v>
      </c>
      <c r="DN10" s="370"/>
      <c r="DO10" s="243" t="s">
        <v>166</v>
      </c>
      <c r="DP10" s="243"/>
      <c r="DQ10" s="243"/>
      <c r="DR10" s="243"/>
      <c r="DS10" s="370" t="s">
        <v>229</v>
      </c>
      <c r="DT10" s="370"/>
      <c r="DU10" s="370"/>
      <c r="DV10" s="370"/>
      <c r="DW10" s="300"/>
      <c r="DX10" s="300"/>
      <c r="DY10" s="300"/>
      <c r="DZ10" s="301"/>
      <c r="EA10" s="184"/>
      <c r="EB10" s="185"/>
      <c r="EC10" s="185"/>
      <c r="EE10" s="14">
        <v>7</v>
      </c>
      <c r="EF10" s="80" t="s">
        <v>269</v>
      </c>
      <c r="EG10" s="80"/>
      <c r="EH10" s="17"/>
      <c r="EI10" s="17"/>
      <c r="EJ10" s="17"/>
      <c r="EK10" s="17"/>
      <c r="EL10" s="17"/>
      <c r="EM10" s="17"/>
      <c r="EN10" s="17"/>
      <c r="EO10" s="17"/>
      <c r="EP10" s="17"/>
      <c r="EQ10" s="17"/>
      <c r="ER10" s="18"/>
      <c r="EU10" s="332" t="s">
        <v>194</v>
      </c>
      <c r="EV10" s="332"/>
      <c r="EW10" s="332"/>
      <c r="EX10" s="332"/>
      <c r="EY10" s="332"/>
      <c r="EZ10" s="332"/>
    </row>
    <row r="11" spans="1:183" ht="15.9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84"/>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192"/>
      <c r="BQ11" s="193"/>
      <c r="BR11" s="190"/>
      <c r="BS11" s="191"/>
      <c r="BT11" s="191"/>
      <c r="BU11" s="191"/>
      <c r="BV11" s="191"/>
      <c r="BW11" s="191"/>
      <c r="BX11" s="191"/>
      <c r="BY11" s="191"/>
      <c r="BZ11" s="191"/>
      <c r="CA11" s="191"/>
      <c r="CB11" s="191"/>
      <c r="CC11" s="191"/>
      <c r="CD11" s="191"/>
      <c r="CE11" s="191"/>
      <c r="CF11" s="191"/>
      <c r="CG11" s="191"/>
      <c r="CH11" s="87"/>
      <c r="CI11" s="87"/>
      <c r="CJ11" s="87"/>
      <c r="CK11" s="589"/>
      <c r="CL11" s="381"/>
      <c r="CM11" s="224"/>
      <c r="CN11" s="225"/>
      <c r="CO11" s="548"/>
      <c r="CP11" s="549"/>
      <c r="CQ11" s="549"/>
      <c r="CR11" s="549"/>
      <c r="CS11" s="549"/>
      <c r="CT11" s="549"/>
      <c r="CU11" s="549"/>
      <c r="CV11" s="550"/>
      <c r="CW11" s="379"/>
      <c r="CX11" s="380"/>
      <c r="CY11" s="380"/>
      <c r="CZ11" s="381"/>
      <c r="DA11" s="455" t="s">
        <v>317</v>
      </c>
      <c r="DB11" s="456"/>
      <c r="DC11" s="456"/>
      <c r="DD11" s="456"/>
      <c r="DE11" s="94" t="s">
        <v>33</v>
      </c>
      <c r="DF11" s="599"/>
      <c r="DG11" s="599"/>
      <c r="DH11" s="599"/>
      <c r="DI11" s="599"/>
      <c r="DJ11" s="599"/>
      <c r="DK11" s="599"/>
      <c r="DL11" s="599"/>
      <c r="DM11" s="599"/>
      <c r="DN11" s="599"/>
      <c r="DO11" s="599"/>
      <c r="DP11" s="599"/>
      <c r="DQ11" s="599"/>
      <c r="DR11" s="599"/>
      <c r="DS11" s="599"/>
      <c r="DT11" s="599"/>
      <c r="DU11" s="599"/>
      <c r="DV11" s="599"/>
      <c r="DW11" s="599"/>
      <c r="DX11" s="599"/>
      <c r="DY11" s="599"/>
      <c r="DZ11" s="89" t="s">
        <v>104</v>
      </c>
      <c r="EA11" s="184"/>
      <c r="EB11" s="185"/>
      <c r="EC11" s="185"/>
      <c r="EE11" s="14">
        <v>8</v>
      </c>
      <c r="EF11" s="15" t="s">
        <v>341</v>
      </c>
      <c r="EG11" s="80"/>
      <c r="EH11" s="17"/>
      <c r="EI11" s="17"/>
      <c r="EJ11" s="17"/>
      <c r="EK11" s="17"/>
      <c r="EL11" s="17"/>
      <c r="EM11" s="17"/>
      <c r="EN11" s="17"/>
      <c r="EO11" s="17"/>
      <c r="EP11" s="17"/>
      <c r="EQ11" s="17"/>
      <c r="ER11" s="18"/>
      <c r="EU11" s="199"/>
      <c r="EV11" s="199"/>
      <c r="EW11" s="199"/>
      <c r="EX11" s="199"/>
      <c r="EY11" s="199"/>
      <c r="EZ11" s="199"/>
    </row>
    <row r="12" spans="1:183" ht="15.9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84"/>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90"/>
      <c r="BQ12" s="91"/>
      <c r="BR12" s="92"/>
      <c r="BS12" s="93"/>
      <c r="BT12" s="93"/>
      <c r="BU12" s="93"/>
      <c r="BV12" s="93"/>
      <c r="BW12" s="93"/>
      <c r="BX12" s="93"/>
      <c r="BY12" s="93"/>
      <c r="BZ12" s="93"/>
      <c r="CA12" s="93"/>
      <c r="CB12" s="93"/>
      <c r="CC12" s="93"/>
      <c r="CD12" s="93"/>
      <c r="CE12" s="93"/>
      <c r="CF12" s="93"/>
      <c r="CG12" s="93"/>
      <c r="CH12" s="87"/>
      <c r="CI12" s="87"/>
      <c r="CJ12" s="87"/>
      <c r="CK12" s="589"/>
      <c r="CL12" s="381"/>
      <c r="CM12" s="226"/>
      <c r="CN12" s="227"/>
      <c r="CO12" s="419"/>
      <c r="CP12" s="420"/>
      <c r="CQ12" s="420"/>
      <c r="CR12" s="420"/>
      <c r="CS12" s="420"/>
      <c r="CT12" s="420"/>
      <c r="CU12" s="420"/>
      <c r="CV12" s="421"/>
      <c r="CW12" s="382"/>
      <c r="CX12" s="383"/>
      <c r="CY12" s="383"/>
      <c r="CZ12" s="384"/>
      <c r="DA12" s="451" t="s">
        <v>90</v>
      </c>
      <c r="DB12" s="370"/>
      <c r="DC12" s="370"/>
      <c r="DD12" s="370"/>
      <c r="DE12" s="94" t="s">
        <v>33</v>
      </c>
      <c r="DF12" s="600"/>
      <c r="DG12" s="600"/>
      <c r="DH12" s="600"/>
      <c r="DI12" s="600"/>
      <c r="DJ12" s="600"/>
      <c r="DK12" s="600"/>
      <c r="DL12" s="600"/>
      <c r="DM12" s="600"/>
      <c r="DN12" s="600"/>
      <c r="DO12" s="600"/>
      <c r="DP12" s="600"/>
      <c r="DQ12" s="600"/>
      <c r="DR12" s="600"/>
      <c r="DS12" s="600"/>
      <c r="DT12" s="600"/>
      <c r="DU12" s="600"/>
      <c r="DV12" s="600"/>
      <c r="DW12" s="600"/>
      <c r="DX12" s="600"/>
      <c r="DY12" s="600"/>
      <c r="DZ12" s="89" t="s">
        <v>104</v>
      </c>
      <c r="EA12" s="184"/>
      <c r="EB12" s="185"/>
      <c r="EC12" s="185"/>
      <c r="EE12" s="14">
        <v>9</v>
      </c>
      <c r="EF12" s="15" t="s">
        <v>339</v>
      </c>
      <c r="EG12" s="15"/>
      <c r="EH12" s="17"/>
      <c r="EI12" s="17"/>
      <c r="EJ12" s="17"/>
      <c r="EK12" s="17"/>
      <c r="EL12" s="17"/>
      <c r="EM12" s="17"/>
      <c r="EN12" s="17"/>
      <c r="EO12" s="17"/>
      <c r="EP12" s="17"/>
      <c r="EQ12" s="17"/>
      <c r="ER12" s="18"/>
    </row>
    <row r="13" spans="1:183" ht="15.9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84"/>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90"/>
      <c r="BQ13" s="91"/>
      <c r="BR13" s="92"/>
      <c r="BS13" s="93"/>
      <c r="BT13" s="93"/>
      <c r="BU13" s="93"/>
      <c r="BV13" s="93"/>
      <c r="BW13" s="93"/>
      <c r="BX13" s="93"/>
      <c r="BY13" s="93"/>
      <c r="BZ13" s="93"/>
      <c r="CA13" s="93"/>
      <c r="CB13" s="93"/>
      <c r="CC13" s="93"/>
      <c r="CD13" s="93"/>
      <c r="CE13" s="93"/>
      <c r="CF13" s="93"/>
      <c r="CG13" s="93"/>
      <c r="CH13" s="87"/>
      <c r="CI13" s="87"/>
      <c r="CJ13" s="87"/>
      <c r="CK13" s="589"/>
      <c r="CL13" s="381"/>
      <c r="CM13" s="222" t="s">
        <v>278</v>
      </c>
      <c r="CN13" s="223"/>
      <c r="CO13" s="337" t="s">
        <v>6</v>
      </c>
      <c r="CP13" s="338"/>
      <c r="CQ13" s="338"/>
      <c r="CR13" s="338"/>
      <c r="CS13" s="338"/>
      <c r="CT13" s="338"/>
      <c r="CU13" s="338"/>
      <c r="CV13" s="339"/>
      <c r="CW13" s="387" t="s">
        <v>154</v>
      </c>
      <c r="CX13" s="388"/>
      <c r="CY13" s="388"/>
      <c r="CZ13" s="389"/>
      <c r="DA13" s="95" t="s">
        <v>36</v>
      </c>
      <c r="DB13" s="96"/>
      <c r="DC13" s="96"/>
      <c r="DD13" s="96"/>
      <c r="DE13" s="96"/>
      <c r="DF13" s="195"/>
      <c r="DG13" s="97" t="s">
        <v>34</v>
      </c>
      <c r="DH13" s="229" t="s">
        <v>195</v>
      </c>
      <c r="DI13" s="229"/>
      <c r="DJ13" s="229"/>
      <c r="DK13" s="229"/>
      <c r="DL13" s="229"/>
      <c r="DM13" s="229"/>
      <c r="DN13" s="229"/>
      <c r="DO13" s="229"/>
      <c r="DP13" s="229"/>
      <c r="DQ13" s="229"/>
      <c r="DR13" s="229"/>
      <c r="DS13" s="229"/>
      <c r="DT13" s="229"/>
      <c r="DU13" s="195" t="s">
        <v>35</v>
      </c>
      <c r="DV13" s="96"/>
      <c r="DW13" s="96"/>
      <c r="DX13" s="96"/>
      <c r="DY13" s="96"/>
      <c r="DZ13" s="98"/>
      <c r="EA13" s="184"/>
      <c r="EB13" s="185"/>
      <c r="EC13" s="185"/>
      <c r="EE13" s="14">
        <v>10</v>
      </c>
      <c r="EF13" s="15" t="s">
        <v>340</v>
      </c>
      <c r="EG13" s="15"/>
      <c r="EH13" s="17"/>
      <c r="EI13" s="17"/>
      <c r="EJ13" s="17"/>
      <c r="EK13" s="17"/>
      <c r="EL13" s="17"/>
      <c r="EM13" s="17"/>
      <c r="EN13" s="17"/>
      <c r="EO13" s="17"/>
      <c r="EP13" s="17"/>
      <c r="EQ13" s="17"/>
      <c r="ER13" s="18"/>
    </row>
    <row r="14" spans="1:183" ht="15.9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84"/>
      <c r="AR14" s="487" t="s">
        <v>3</v>
      </c>
      <c r="AS14" s="487"/>
      <c r="AT14" s="487"/>
      <c r="AU14" s="487"/>
      <c r="AV14" s="487"/>
      <c r="AW14" s="487"/>
      <c r="AX14" s="487"/>
      <c r="AY14" s="487"/>
      <c r="AZ14" s="487"/>
      <c r="BA14" s="487"/>
      <c r="BB14" s="487"/>
      <c r="BC14" s="487"/>
      <c r="BD14" s="487"/>
      <c r="BE14" s="487"/>
      <c r="BF14" s="487"/>
      <c r="BG14" s="487"/>
      <c r="BH14" s="487"/>
      <c r="BI14" s="487"/>
      <c r="BJ14" s="487"/>
      <c r="BK14" s="487"/>
      <c r="BL14" s="487"/>
      <c r="BM14" s="487"/>
      <c r="BN14" s="487"/>
      <c r="BO14" s="487"/>
      <c r="BP14" s="487"/>
      <c r="BQ14" s="487"/>
      <c r="BR14" s="487"/>
      <c r="BS14" s="487"/>
      <c r="BT14" s="487"/>
      <c r="BU14" s="487"/>
      <c r="BV14" s="487"/>
      <c r="BW14" s="487"/>
      <c r="BX14" s="487"/>
      <c r="BY14" s="487"/>
      <c r="BZ14" s="487"/>
      <c r="CA14" s="487"/>
      <c r="CB14" s="487"/>
      <c r="CC14" s="487"/>
      <c r="CD14" s="487"/>
      <c r="CE14" s="487"/>
      <c r="CF14" s="487"/>
      <c r="CG14" s="487"/>
      <c r="CH14" s="99"/>
      <c r="CI14" s="99"/>
      <c r="CJ14" s="99"/>
      <c r="CK14" s="589"/>
      <c r="CL14" s="381"/>
      <c r="CM14" s="224"/>
      <c r="CN14" s="225"/>
      <c r="CO14" s="340"/>
      <c r="CP14" s="341"/>
      <c r="CQ14" s="341"/>
      <c r="CR14" s="341"/>
      <c r="CS14" s="341"/>
      <c r="CT14" s="341"/>
      <c r="CU14" s="341"/>
      <c r="CV14" s="342"/>
      <c r="CW14" s="390"/>
      <c r="CX14" s="391"/>
      <c r="CY14" s="391"/>
      <c r="CZ14" s="392"/>
      <c r="DA14" s="372" t="s">
        <v>38</v>
      </c>
      <c r="DB14" s="373"/>
      <c r="DC14" s="373"/>
      <c r="DD14" s="373"/>
      <c r="DE14" s="373"/>
      <c r="DF14" s="373"/>
      <c r="DG14" s="373"/>
      <c r="DH14" s="373"/>
      <c r="DI14" s="232" t="s">
        <v>137</v>
      </c>
      <c r="DJ14" s="232"/>
      <c r="DK14" s="232" t="s">
        <v>136</v>
      </c>
      <c r="DL14" s="232"/>
      <c r="DM14" s="373" t="s">
        <v>39</v>
      </c>
      <c r="DN14" s="373"/>
      <c r="DO14" s="373"/>
      <c r="DP14" s="373"/>
      <c r="DQ14" s="373"/>
      <c r="DR14" s="232" t="s">
        <v>144</v>
      </c>
      <c r="DS14" s="232"/>
      <c r="DT14" s="232" t="s">
        <v>141</v>
      </c>
      <c r="DU14" s="232"/>
      <c r="DV14" s="100"/>
      <c r="DW14" s="100"/>
      <c r="DX14" s="100"/>
      <c r="DY14" s="100"/>
      <c r="DZ14" s="101"/>
      <c r="EA14" s="184"/>
      <c r="EB14" s="185"/>
      <c r="EC14" s="185"/>
      <c r="EE14" s="14">
        <v>11</v>
      </c>
      <c r="EF14" s="15" t="s">
        <v>195</v>
      </c>
      <c r="EG14" s="80"/>
      <c r="EH14" s="17"/>
      <c r="EI14" s="17"/>
      <c r="EJ14" s="17"/>
      <c r="EK14" s="17"/>
      <c r="EL14" s="17"/>
      <c r="EM14" s="17"/>
      <c r="EN14" s="17"/>
      <c r="EO14" s="17"/>
      <c r="EP14" s="17"/>
      <c r="EQ14" s="17"/>
      <c r="ER14" s="18"/>
      <c r="EU14" s="2" t="s">
        <v>195</v>
      </c>
      <c r="EZ14" s="22" t="s">
        <v>154</v>
      </c>
      <c r="FD14" s="205" t="s">
        <v>215</v>
      </c>
      <c r="FH14" s="2" t="s">
        <v>215</v>
      </c>
      <c r="FL14" s="2" t="s">
        <v>215</v>
      </c>
      <c r="FM14" s="22" t="s">
        <v>170</v>
      </c>
      <c r="FP14" s="2" t="s">
        <v>215</v>
      </c>
    </row>
    <row r="15" spans="1:183" ht="15.95" customHeight="1" x14ac:dyDescent="0.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84"/>
      <c r="AR15" s="487"/>
      <c r="AS15" s="487"/>
      <c r="AT15" s="487"/>
      <c r="AU15" s="487"/>
      <c r="AV15" s="487"/>
      <c r="AW15" s="487"/>
      <c r="AX15" s="487"/>
      <c r="AY15" s="487"/>
      <c r="AZ15" s="487"/>
      <c r="BA15" s="487"/>
      <c r="BB15" s="487"/>
      <c r="BC15" s="487"/>
      <c r="BD15" s="487"/>
      <c r="BE15" s="487"/>
      <c r="BF15" s="487"/>
      <c r="BG15" s="487"/>
      <c r="BH15" s="487"/>
      <c r="BI15" s="487"/>
      <c r="BJ15" s="487"/>
      <c r="BK15" s="487"/>
      <c r="BL15" s="487"/>
      <c r="BM15" s="487"/>
      <c r="BN15" s="487"/>
      <c r="BO15" s="487"/>
      <c r="BP15" s="487"/>
      <c r="BQ15" s="487"/>
      <c r="BR15" s="487"/>
      <c r="BS15" s="487"/>
      <c r="BT15" s="487"/>
      <c r="BU15" s="487"/>
      <c r="BV15" s="487"/>
      <c r="BW15" s="487"/>
      <c r="BX15" s="487"/>
      <c r="BY15" s="487"/>
      <c r="BZ15" s="487"/>
      <c r="CA15" s="487"/>
      <c r="CB15" s="487"/>
      <c r="CC15" s="487"/>
      <c r="CD15" s="487"/>
      <c r="CE15" s="487"/>
      <c r="CF15" s="487"/>
      <c r="CG15" s="487"/>
      <c r="CH15" s="99"/>
      <c r="CI15" s="99"/>
      <c r="CJ15" s="99"/>
      <c r="CK15" s="589"/>
      <c r="CL15" s="381"/>
      <c r="CM15" s="224"/>
      <c r="CN15" s="225"/>
      <c r="CO15" s="340"/>
      <c r="CP15" s="341"/>
      <c r="CQ15" s="341"/>
      <c r="CR15" s="341"/>
      <c r="CS15" s="341"/>
      <c r="CT15" s="341"/>
      <c r="CU15" s="341"/>
      <c r="CV15" s="342"/>
      <c r="CW15" s="390"/>
      <c r="CX15" s="391"/>
      <c r="CY15" s="391"/>
      <c r="CZ15" s="392"/>
      <c r="DA15" s="430" t="s">
        <v>150</v>
      </c>
      <c r="DB15" s="431"/>
      <c r="DC15" s="431"/>
      <c r="DD15" s="431"/>
      <c r="DE15" s="431"/>
      <c r="DF15" s="102" t="s">
        <v>34</v>
      </c>
      <c r="DG15" s="453"/>
      <c r="DH15" s="453"/>
      <c r="DI15" s="453"/>
      <c r="DJ15" s="103" t="s">
        <v>106</v>
      </c>
      <c r="DK15" s="100"/>
      <c r="DL15" s="431" t="s">
        <v>142</v>
      </c>
      <c r="DM15" s="431"/>
      <c r="DN15" s="431"/>
      <c r="DO15" s="431"/>
      <c r="DP15" s="431"/>
      <c r="DQ15" s="102" t="s">
        <v>34</v>
      </c>
      <c r="DR15" s="453"/>
      <c r="DS15" s="453"/>
      <c r="DT15" s="453"/>
      <c r="DU15" s="103" t="s">
        <v>106</v>
      </c>
      <c r="DV15" s="100"/>
      <c r="DW15" s="100"/>
      <c r="DX15" s="100"/>
      <c r="DY15" s="100"/>
      <c r="DZ15" s="101"/>
      <c r="EA15" s="184"/>
      <c r="EB15" s="185"/>
      <c r="EC15" s="185"/>
      <c r="EE15" s="14"/>
      <c r="EF15" s="15"/>
      <c r="EG15" s="80"/>
      <c r="EH15" s="17"/>
      <c r="EI15" s="17"/>
      <c r="EJ15" s="17"/>
      <c r="EK15" s="17"/>
      <c r="EL15" s="17"/>
      <c r="EM15" s="17"/>
      <c r="EN15" s="17"/>
      <c r="EO15" s="17"/>
      <c r="EP15" s="17"/>
      <c r="EQ15" s="17"/>
      <c r="ER15" s="18"/>
      <c r="EU15" s="2" t="s">
        <v>204</v>
      </c>
      <c r="EZ15" s="72" t="s">
        <v>313</v>
      </c>
      <c r="FD15" s="2" t="s">
        <v>216</v>
      </c>
      <c r="FH15" s="2" t="s">
        <v>218</v>
      </c>
      <c r="FL15" s="2" t="s">
        <v>220</v>
      </c>
      <c r="FM15" s="22" t="s">
        <v>171</v>
      </c>
      <c r="FP15" s="2" t="s">
        <v>222</v>
      </c>
    </row>
    <row r="16" spans="1:183" s="22" customFormat="1" ht="15.95" customHeight="1" thickBo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84"/>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589"/>
      <c r="CL16" s="381"/>
      <c r="CM16" s="224"/>
      <c r="CN16" s="225"/>
      <c r="CO16" s="340"/>
      <c r="CP16" s="341"/>
      <c r="CQ16" s="341"/>
      <c r="CR16" s="341"/>
      <c r="CS16" s="341"/>
      <c r="CT16" s="341"/>
      <c r="CU16" s="341"/>
      <c r="CV16" s="342"/>
      <c r="CW16" s="390"/>
      <c r="CX16" s="391"/>
      <c r="CY16" s="391"/>
      <c r="CZ16" s="392"/>
      <c r="DA16" s="430" t="s">
        <v>143</v>
      </c>
      <c r="DB16" s="431"/>
      <c r="DC16" s="431"/>
      <c r="DD16" s="431"/>
      <c r="DE16" s="431"/>
      <c r="DF16" s="102" t="s">
        <v>34</v>
      </c>
      <c r="DG16" s="454"/>
      <c r="DH16" s="454"/>
      <c r="DI16" s="454"/>
      <c r="DJ16" s="103" t="s">
        <v>89</v>
      </c>
      <c r="DK16" s="100"/>
      <c r="DL16" s="431" t="s">
        <v>152</v>
      </c>
      <c r="DM16" s="431"/>
      <c r="DN16" s="431"/>
      <c r="DO16" s="431"/>
      <c r="DP16" s="431"/>
      <c r="DQ16" s="102" t="s">
        <v>34</v>
      </c>
      <c r="DR16" s="454"/>
      <c r="DS16" s="454"/>
      <c r="DT16" s="454"/>
      <c r="DU16" s="103" t="s">
        <v>89</v>
      </c>
      <c r="DV16" s="100"/>
      <c r="DW16" s="100"/>
      <c r="DX16" s="100"/>
      <c r="DY16" s="100"/>
      <c r="DZ16" s="101"/>
      <c r="EA16" s="184"/>
      <c r="EB16" s="185"/>
      <c r="EC16" s="185"/>
      <c r="EE16" s="14"/>
      <c r="EF16" s="23"/>
      <c r="EG16" s="23"/>
      <c r="EH16" s="23"/>
      <c r="EI16" s="23"/>
      <c r="EJ16" s="23"/>
      <c r="EK16" s="23"/>
      <c r="EL16" s="23"/>
      <c r="EM16" s="23"/>
      <c r="EN16" s="23"/>
      <c r="EO16" s="23"/>
      <c r="EP16" s="23"/>
      <c r="EQ16" s="23"/>
      <c r="ER16" s="24"/>
      <c r="EU16" s="22" t="s">
        <v>205</v>
      </c>
      <c r="EZ16" s="72" t="s">
        <v>314</v>
      </c>
      <c r="FD16" s="22" t="s">
        <v>217</v>
      </c>
      <c r="FH16" s="22" t="s">
        <v>219</v>
      </c>
      <c r="FL16" s="22" t="s">
        <v>221</v>
      </c>
      <c r="FM16" s="22" t="s">
        <v>172</v>
      </c>
      <c r="FP16" s="22" t="s">
        <v>223</v>
      </c>
    </row>
    <row r="17" spans="1:177" s="22" customFormat="1" ht="15.95" customHeight="1" thickBo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84"/>
      <c r="AR17" s="488" t="s">
        <v>0</v>
      </c>
      <c r="AS17" s="461"/>
      <c r="AT17" s="461"/>
      <c r="AU17" s="461"/>
      <c r="AV17" s="461"/>
      <c r="AW17" s="461"/>
      <c r="AX17" s="461"/>
      <c r="AY17" s="489"/>
      <c r="AZ17" s="490" t="s">
        <v>4</v>
      </c>
      <c r="BA17" s="461"/>
      <c r="BB17" s="461"/>
      <c r="BC17" s="461"/>
      <c r="BD17" s="461"/>
      <c r="BE17" s="461"/>
      <c r="BF17" s="461"/>
      <c r="BG17" s="461"/>
      <c r="BH17" s="461"/>
      <c r="BI17" s="461"/>
      <c r="BJ17" s="461"/>
      <c r="BK17" s="461"/>
      <c r="BL17" s="489"/>
      <c r="BM17" s="490" t="s">
        <v>87</v>
      </c>
      <c r="BN17" s="461"/>
      <c r="BO17" s="461"/>
      <c r="BP17" s="461"/>
      <c r="BQ17" s="461"/>
      <c r="BR17" s="461"/>
      <c r="BS17" s="461"/>
      <c r="BT17" s="461"/>
      <c r="BU17" s="461" t="s">
        <v>325</v>
      </c>
      <c r="BV17" s="461"/>
      <c r="BW17" s="461"/>
      <c r="BX17" s="461"/>
      <c r="BY17" s="461"/>
      <c r="BZ17" s="461"/>
      <c r="CA17" s="461"/>
      <c r="CB17" s="461"/>
      <c r="CC17" s="461"/>
      <c r="CD17" s="461"/>
      <c r="CE17" s="461"/>
      <c r="CF17" s="461"/>
      <c r="CG17" s="462"/>
      <c r="CH17" s="104"/>
      <c r="CI17" s="104"/>
      <c r="CJ17" s="104"/>
      <c r="CK17" s="589"/>
      <c r="CL17" s="381"/>
      <c r="CM17" s="226"/>
      <c r="CN17" s="227"/>
      <c r="CO17" s="343"/>
      <c r="CP17" s="344"/>
      <c r="CQ17" s="344"/>
      <c r="CR17" s="344"/>
      <c r="CS17" s="344"/>
      <c r="CT17" s="344"/>
      <c r="CU17" s="344"/>
      <c r="CV17" s="345"/>
      <c r="CW17" s="393"/>
      <c r="CX17" s="394"/>
      <c r="CY17" s="394"/>
      <c r="CZ17" s="395"/>
      <c r="DA17" s="374" t="s">
        <v>151</v>
      </c>
      <c r="DB17" s="375"/>
      <c r="DC17" s="375"/>
      <c r="DD17" s="375"/>
      <c r="DE17" s="375"/>
      <c r="DF17" s="375"/>
      <c r="DG17" s="375"/>
      <c r="DH17" s="102" t="s">
        <v>34</v>
      </c>
      <c r="DI17" s="385"/>
      <c r="DJ17" s="385"/>
      <c r="DK17" s="385"/>
      <c r="DL17" s="103" t="s">
        <v>40</v>
      </c>
      <c r="DM17" s="105"/>
      <c r="DN17" s="105"/>
      <c r="DO17" s="105"/>
      <c r="DP17" s="105"/>
      <c r="DQ17" s="105"/>
      <c r="DR17" s="105"/>
      <c r="DS17" s="105"/>
      <c r="DT17" s="105"/>
      <c r="DU17" s="105"/>
      <c r="DV17" s="105"/>
      <c r="DW17" s="105"/>
      <c r="DX17" s="105"/>
      <c r="DY17" s="105"/>
      <c r="DZ17" s="106"/>
      <c r="EA17" s="184"/>
      <c r="EB17" s="185"/>
      <c r="EC17" s="185"/>
      <c r="EE17" s="25"/>
      <c r="EF17" s="26"/>
      <c r="EG17" s="26"/>
      <c r="EH17" s="26"/>
      <c r="EI17" s="26"/>
      <c r="EJ17" s="26"/>
      <c r="EK17" s="26"/>
      <c r="EL17" s="26"/>
      <c r="EM17" s="26"/>
      <c r="EN17" s="26"/>
      <c r="EO17" s="26"/>
      <c r="EP17" s="26"/>
      <c r="EQ17" s="26"/>
      <c r="ER17" s="27"/>
      <c r="FP17" s="22" t="s">
        <v>308</v>
      </c>
    </row>
    <row r="18" spans="1:177" s="22" customFormat="1" ht="15.95"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84"/>
      <c r="AR18" s="207" t="s">
        <v>177</v>
      </c>
      <c r="AS18" s="208"/>
      <c r="AT18" s="528" t="s">
        <v>178</v>
      </c>
      <c r="AU18" s="226"/>
      <c r="AV18" s="529" t="s">
        <v>1</v>
      </c>
      <c r="AW18" s="529"/>
      <c r="AX18" s="529"/>
      <c r="AY18" s="529"/>
      <c r="AZ18" s="529"/>
      <c r="BA18" s="529"/>
      <c r="BB18" s="529"/>
      <c r="BC18" s="529"/>
      <c r="BD18" s="535" t="str">
        <f>IF(OR(BL18="",BQ18="",BK19="",BK20="",BK21=""),"未記入欄があります","　")</f>
        <v>未記入欄があります</v>
      </c>
      <c r="BE18" s="535"/>
      <c r="BF18" s="535"/>
      <c r="BG18" s="535"/>
      <c r="BH18" s="206" t="s">
        <v>27</v>
      </c>
      <c r="BI18" s="206"/>
      <c r="BJ18" s="206"/>
      <c r="BK18" s="107" t="s">
        <v>132</v>
      </c>
      <c r="BL18" s="530"/>
      <c r="BM18" s="531"/>
      <c r="BN18" s="531"/>
      <c r="BO18" s="531"/>
      <c r="BP18" s="108" t="s">
        <v>133</v>
      </c>
      <c r="BQ18" s="532"/>
      <c r="BR18" s="532"/>
      <c r="BS18" s="532"/>
      <c r="BT18" s="532"/>
      <c r="BU18" s="532"/>
      <c r="BV18" s="532"/>
      <c r="BW18" s="532"/>
      <c r="BX18" s="532"/>
      <c r="BY18" s="532"/>
      <c r="BZ18" s="532"/>
      <c r="CA18" s="532"/>
      <c r="CB18" s="532"/>
      <c r="CC18" s="532"/>
      <c r="CD18" s="532"/>
      <c r="CE18" s="532"/>
      <c r="CF18" s="532"/>
      <c r="CG18" s="533"/>
      <c r="CH18" s="109"/>
      <c r="CI18" s="109"/>
      <c r="CJ18" s="109"/>
      <c r="CK18" s="589"/>
      <c r="CL18" s="381"/>
      <c r="CM18" s="222" t="s">
        <v>279</v>
      </c>
      <c r="CN18" s="223"/>
      <c r="CO18" s="552" t="s">
        <v>107</v>
      </c>
      <c r="CP18" s="553"/>
      <c r="CQ18" s="553"/>
      <c r="CR18" s="553"/>
      <c r="CS18" s="553"/>
      <c r="CT18" s="553"/>
      <c r="CU18" s="553"/>
      <c r="CV18" s="554"/>
      <c r="CW18" s="228" t="s">
        <v>195</v>
      </c>
      <c r="CX18" s="229"/>
      <c r="CY18" s="229"/>
      <c r="CZ18" s="230"/>
      <c r="DA18" s="445" t="s">
        <v>224</v>
      </c>
      <c r="DB18" s="446"/>
      <c r="DC18" s="446"/>
      <c r="DD18" s="446"/>
      <c r="DE18" s="446"/>
      <c r="DF18" s="446"/>
      <c r="DG18" s="447"/>
      <c r="DH18" s="250" t="s">
        <v>166</v>
      </c>
      <c r="DI18" s="229"/>
      <c r="DJ18" s="229"/>
      <c r="DK18" s="558"/>
      <c r="DL18" s="110"/>
      <c r="DM18" s="110"/>
      <c r="DN18" s="312"/>
      <c r="DO18" s="312"/>
      <c r="DP18" s="312"/>
      <c r="DQ18" s="312"/>
      <c r="DR18" s="312"/>
      <c r="DS18" s="312"/>
      <c r="DT18" s="312"/>
      <c r="DU18" s="312"/>
      <c r="DV18" s="312"/>
      <c r="DW18" s="312"/>
      <c r="DX18" s="312"/>
      <c r="DY18" s="110"/>
      <c r="DZ18" s="111"/>
      <c r="EA18" s="184"/>
      <c r="EB18" s="185"/>
      <c r="EC18" s="185"/>
      <c r="EE18" s="28"/>
      <c r="EF18" s="29"/>
      <c r="EG18" s="29"/>
      <c r="EH18" s="29"/>
      <c r="EI18" s="29"/>
      <c r="EJ18" s="29"/>
      <c r="EK18" s="29"/>
      <c r="EL18" s="29"/>
      <c r="EM18" s="29"/>
      <c r="EN18" s="29"/>
      <c r="EO18" s="29"/>
      <c r="EP18" s="29"/>
      <c r="EQ18" s="29"/>
      <c r="ER18" s="29"/>
    </row>
    <row r="19" spans="1:177" s="22" customFormat="1" ht="15.95" customHeight="1" thickBo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84"/>
      <c r="AR19" s="209"/>
      <c r="AS19" s="210"/>
      <c r="AT19" s="291"/>
      <c r="AU19" s="292"/>
      <c r="AV19" s="491"/>
      <c r="AW19" s="491"/>
      <c r="AX19" s="491"/>
      <c r="AY19" s="491"/>
      <c r="AZ19" s="491"/>
      <c r="BA19" s="491"/>
      <c r="BB19" s="491"/>
      <c r="BC19" s="491"/>
      <c r="BD19" s="536"/>
      <c r="BE19" s="536"/>
      <c r="BF19" s="536"/>
      <c r="BG19" s="536"/>
      <c r="BH19" s="352" t="s">
        <v>28</v>
      </c>
      <c r="BI19" s="352"/>
      <c r="BJ19" s="352"/>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50"/>
      <c r="CH19" s="87"/>
      <c r="CI19" s="87"/>
      <c r="CJ19" s="87"/>
      <c r="CK19" s="589"/>
      <c r="CL19" s="381"/>
      <c r="CM19" s="226"/>
      <c r="CN19" s="227"/>
      <c r="CO19" s="555"/>
      <c r="CP19" s="556"/>
      <c r="CQ19" s="556"/>
      <c r="CR19" s="556"/>
      <c r="CS19" s="556"/>
      <c r="CT19" s="556"/>
      <c r="CU19" s="556"/>
      <c r="CV19" s="557"/>
      <c r="CW19" s="234"/>
      <c r="CX19" s="235"/>
      <c r="CY19" s="235"/>
      <c r="CZ19" s="236"/>
      <c r="DA19" s="448"/>
      <c r="DB19" s="449"/>
      <c r="DC19" s="449"/>
      <c r="DD19" s="449"/>
      <c r="DE19" s="449"/>
      <c r="DF19" s="449"/>
      <c r="DG19" s="450"/>
      <c r="DH19" s="559"/>
      <c r="DI19" s="235"/>
      <c r="DJ19" s="235"/>
      <c r="DK19" s="560"/>
      <c r="DL19" s="112"/>
      <c r="DM19" s="112"/>
      <c r="DN19" s="318"/>
      <c r="DO19" s="318"/>
      <c r="DP19" s="318"/>
      <c r="DQ19" s="318"/>
      <c r="DR19" s="318"/>
      <c r="DS19" s="318"/>
      <c r="DT19" s="318"/>
      <c r="DU19" s="318"/>
      <c r="DV19" s="318"/>
      <c r="DW19" s="318"/>
      <c r="DX19" s="318"/>
      <c r="DY19" s="112"/>
      <c r="DZ19" s="113"/>
      <c r="EA19" s="184"/>
      <c r="EB19" s="185"/>
      <c r="EC19" s="185"/>
      <c r="EE19" s="30"/>
      <c r="EF19" s="30"/>
      <c r="EG19" s="30"/>
      <c r="EH19" s="30"/>
      <c r="EI19" s="30"/>
      <c r="EJ19" s="30"/>
      <c r="EK19" s="30"/>
      <c r="EL19" s="30"/>
      <c r="EM19" s="30"/>
      <c r="EN19" s="30"/>
      <c r="EO19" s="30"/>
      <c r="EP19" s="30"/>
      <c r="EQ19" s="30"/>
      <c r="ER19" s="30"/>
    </row>
    <row r="20" spans="1:177" s="22" customFormat="1" ht="15.95" customHeight="1" thickBot="1"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84"/>
      <c r="AR20" s="209"/>
      <c r="AS20" s="210"/>
      <c r="AT20" s="291"/>
      <c r="AU20" s="292"/>
      <c r="AV20" s="491"/>
      <c r="AW20" s="491"/>
      <c r="AX20" s="491"/>
      <c r="AY20" s="491"/>
      <c r="AZ20" s="491"/>
      <c r="BA20" s="491"/>
      <c r="BB20" s="491"/>
      <c r="BC20" s="491"/>
      <c r="BD20" s="536"/>
      <c r="BE20" s="536"/>
      <c r="BF20" s="536"/>
      <c r="BG20" s="536"/>
      <c r="BH20" s="353" t="s">
        <v>31</v>
      </c>
      <c r="BI20" s="353"/>
      <c r="BJ20" s="353"/>
      <c r="BK20" s="354"/>
      <c r="BL20" s="354"/>
      <c r="BM20" s="354"/>
      <c r="BN20" s="354"/>
      <c r="BO20" s="354"/>
      <c r="BP20" s="354"/>
      <c r="BQ20" s="354"/>
      <c r="BR20" s="354"/>
      <c r="BS20" s="354"/>
      <c r="BT20" s="354"/>
      <c r="BU20" s="354"/>
      <c r="BV20" s="354"/>
      <c r="BW20" s="354"/>
      <c r="BX20" s="354"/>
      <c r="BY20" s="354"/>
      <c r="BZ20" s="354"/>
      <c r="CA20" s="354"/>
      <c r="CB20" s="354"/>
      <c r="CC20" s="354"/>
      <c r="CD20" s="354"/>
      <c r="CE20" s="354"/>
      <c r="CF20" s="354"/>
      <c r="CG20" s="355"/>
      <c r="CH20" s="104"/>
      <c r="CI20" s="104"/>
      <c r="CJ20" s="104"/>
      <c r="CK20" s="589"/>
      <c r="CL20" s="381"/>
      <c r="CM20" s="222" t="s">
        <v>280</v>
      </c>
      <c r="CN20" s="223"/>
      <c r="CO20" s="552" t="s">
        <v>109</v>
      </c>
      <c r="CP20" s="553"/>
      <c r="CQ20" s="553"/>
      <c r="CR20" s="553"/>
      <c r="CS20" s="553"/>
      <c r="CT20" s="553"/>
      <c r="CU20" s="553"/>
      <c r="CV20" s="554"/>
      <c r="CW20" s="228" t="s">
        <v>195</v>
      </c>
      <c r="CX20" s="229"/>
      <c r="CY20" s="229"/>
      <c r="CZ20" s="230"/>
      <c r="DA20" s="441" t="s">
        <v>225</v>
      </c>
      <c r="DB20" s="442"/>
      <c r="DC20" s="442"/>
      <c r="DD20" s="442"/>
      <c r="DE20" s="442"/>
      <c r="DF20" s="442"/>
      <c r="DG20" s="443"/>
      <c r="DH20" s="561" t="s">
        <v>166</v>
      </c>
      <c r="DI20" s="562"/>
      <c r="DJ20" s="562"/>
      <c r="DK20" s="563"/>
      <c r="DL20" s="110"/>
      <c r="DM20" s="110"/>
      <c r="DN20" s="312"/>
      <c r="DO20" s="312"/>
      <c r="DP20" s="312"/>
      <c r="DQ20" s="312"/>
      <c r="DR20" s="312"/>
      <c r="DS20" s="312"/>
      <c r="DT20" s="312"/>
      <c r="DU20" s="312"/>
      <c r="DV20" s="312"/>
      <c r="DW20" s="312"/>
      <c r="DX20" s="312"/>
      <c r="DY20" s="110"/>
      <c r="DZ20" s="111"/>
      <c r="EA20" s="184"/>
      <c r="EB20" s="185"/>
      <c r="EC20" s="185"/>
      <c r="EE20" s="31" t="s">
        <v>45</v>
      </c>
      <c r="EF20" s="32"/>
      <c r="EG20" s="32"/>
      <c r="EH20" s="32"/>
      <c r="EI20" s="32"/>
      <c r="EJ20" s="32"/>
      <c r="EK20" s="32"/>
      <c r="EL20" s="32"/>
      <c r="EM20" s="32"/>
      <c r="EN20" s="32"/>
      <c r="EO20" s="32"/>
      <c r="EP20" s="32"/>
      <c r="EQ20" s="32"/>
      <c r="ER20" s="33"/>
      <c r="EU20" s="30" t="s">
        <v>154</v>
      </c>
      <c r="EV20" s="30" t="s">
        <v>213</v>
      </c>
      <c r="EW20" s="22" t="s">
        <v>213</v>
      </c>
      <c r="EX20" s="22" t="s">
        <v>213</v>
      </c>
      <c r="FD20" s="22" t="s">
        <v>243</v>
      </c>
      <c r="FH20" s="22" t="s">
        <v>243</v>
      </c>
      <c r="FK20" s="22" t="s">
        <v>256</v>
      </c>
      <c r="FM20" s="22" t="s">
        <v>327</v>
      </c>
      <c r="FN20" s="22">
        <v>60</v>
      </c>
      <c r="FO20" s="22">
        <v>200</v>
      </c>
      <c r="FP20" s="22" t="s">
        <v>326</v>
      </c>
      <c r="FQ20" s="22" t="s">
        <v>326</v>
      </c>
    </row>
    <row r="21" spans="1:177" s="22" customFormat="1" ht="15.9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84"/>
      <c r="AR21" s="209"/>
      <c r="AS21" s="210"/>
      <c r="AT21" s="291"/>
      <c r="AU21" s="292"/>
      <c r="AV21" s="491"/>
      <c r="AW21" s="491"/>
      <c r="AX21" s="491"/>
      <c r="AY21" s="491"/>
      <c r="AZ21" s="491"/>
      <c r="BA21" s="491"/>
      <c r="BB21" s="491"/>
      <c r="BC21" s="491"/>
      <c r="BD21" s="536"/>
      <c r="BE21" s="536"/>
      <c r="BF21" s="536"/>
      <c r="BG21" s="536"/>
      <c r="BH21" s="534" t="s">
        <v>29</v>
      </c>
      <c r="BI21" s="534"/>
      <c r="BJ21" s="534"/>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5"/>
      <c r="CG21" s="459"/>
      <c r="CH21" s="85"/>
      <c r="CI21" s="85"/>
      <c r="CJ21" s="85"/>
      <c r="CK21" s="589"/>
      <c r="CL21" s="381"/>
      <c r="CM21" s="226"/>
      <c r="CN21" s="227"/>
      <c r="CO21" s="555"/>
      <c r="CP21" s="556"/>
      <c r="CQ21" s="556"/>
      <c r="CR21" s="556"/>
      <c r="CS21" s="556"/>
      <c r="CT21" s="556"/>
      <c r="CU21" s="556"/>
      <c r="CV21" s="557"/>
      <c r="CW21" s="234"/>
      <c r="CX21" s="235"/>
      <c r="CY21" s="235"/>
      <c r="CZ21" s="236"/>
      <c r="DA21" s="425"/>
      <c r="DB21" s="426"/>
      <c r="DC21" s="426"/>
      <c r="DD21" s="426"/>
      <c r="DE21" s="426"/>
      <c r="DF21" s="426"/>
      <c r="DG21" s="444"/>
      <c r="DH21" s="564"/>
      <c r="DI21" s="565"/>
      <c r="DJ21" s="565"/>
      <c r="DK21" s="566"/>
      <c r="DL21" s="112"/>
      <c r="DM21" s="112"/>
      <c r="DN21" s="318"/>
      <c r="DO21" s="318"/>
      <c r="DP21" s="318"/>
      <c r="DQ21" s="318"/>
      <c r="DR21" s="318"/>
      <c r="DS21" s="318"/>
      <c r="DT21" s="318"/>
      <c r="DU21" s="318"/>
      <c r="DV21" s="318"/>
      <c r="DW21" s="318"/>
      <c r="DX21" s="318"/>
      <c r="DY21" s="112"/>
      <c r="DZ21" s="113"/>
      <c r="EA21" s="184"/>
      <c r="EB21" s="185"/>
      <c r="EC21" s="185"/>
      <c r="EE21" s="34">
        <v>1</v>
      </c>
      <c r="EF21" s="35" t="s">
        <v>42</v>
      </c>
      <c r="EG21" s="36"/>
      <c r="EH21" s="36"/>
      <c r="EI21" s="36"/>
      <c r="EJ21" s="36"/>
      <c r="EK21" s="36"/>
      <c r="EL21" s="36"/>
      <c r="EM21" s="36"/>
      <c r="EN21" s="36"/>
      <c r="EO21" s="36"/>
      <c r="EP21" s="36"/>
      <c r="EQ21" s="36"/>
      <c r="ER21" s="37"/>
      <c r="EU21" s="30" t="s">
        <v>153</v>
      </c>
      <c r="EV21" s="30" t="s">
        <v>157</v>
      </c>
      <c r="EW21" s="22" t="s">
        <v>161</v>
      </c>
      <c r="EX21" s="72" t="s">
        <v>163</v>
      </c>
      <c r="FD21" s="22" t="s">
        <v>244</v>
      </c>
      <c r="FH21" s="22" t="s">
        <v>251</v>
      </c>
      <c r="FK21" s="22" t="s">
        <v>257</v>
      </c>
      <c r="FM21" s="22" t="s">
        <v>326</v>
      </c>
      <c r="FN21" s="22">
        <v>60</v>
      </c>
      <c r="FO21" s="22">
        <v>200</v>
      </c>
      <c r="FP21" s="22" t="s">
        <v>326</v>
      </c>
      <c r="FQ21" s="22" t="s">
        <v>326</v>
      </c>
    </row>
    <row r="22" spans="1:177" s="22" customFormat="1" ht="15.75"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84"/>
      <c r="AR22" s="209"/>
      <c r="AS22" s="210"/>
      <c r="AT22" s="291" t="s">
        <v>179</v>
      </c>
      <c r="AU22" s="292"/>
      <c r="AV22" s="491" t="s">
        <v>2</v>
      </c>
      <c r="AW22" s="491"/>
      <c r="AX22" s="491"/>
      <c r="AY22" s="491"/>
      <c r="AZ22" s="491"/>
      <c r="BA22" s="491"/>
      <c r="BB22" s="491"/>
      <c r="BC22" s="491"/>
      <c r="BD22" s="535" t="str">
        <f>IF(OR(BL22="",BQ22="",BK23="",BK24="",BK25=""),"未記入欄があります","　")</f>
        <v>未記入欄があります</v>
      </c>
      <c r="BE22" s="535"/>
      <c r="BF22" s="535"/>
      <c r="BG22" s="535"/>
      <c r="BH22" s="303" t="s">
        <v>27</v>
      </c>
      <c r="BI22" s="303"/>
      <c r="BJ22" s="303"/>
      <c r="BK22" s="108" t="s">
        <v>132</v>
      </c>
      <c r="BL22" s="531"/>
      <c r="BM22" s="531"/>
      <c r="BN22" s="531"/>
      <c r="BO22" s="531"/>
      <c r="BP22" s="108" t="s">
        <v>133</v>
      </c>
      <c r="BQ22" s="532"/>
      <c r="BR22" s="532"/>
      <c r="BS22" s="532"/>
      <c r="BT22" s="532"/>
      <c r="BU22" s="532"/>
      <c r="BV22" s="532"/>
      <c r="BW22" s="532"/>
      <c r="BX22" s="532"/>
      <c r="BY22" s="532"/>
      <c r="BZ22" s="532"/>
      <c r="CA22" s="532"/>
      <c r="CB22" s="532"/>
      <c r="CC22" s="532"/>
      <c r="CD22" s="532"/>
      <c r="CE22" s="532"/>
      <c r="CF22" s="532"/>
      <c r="CG22" s="533"/>
      <c r="CH22" s="109"/>
      <c r="CI22" s="109"/>
      <c r="CJ22" s="109"/>
      <c r="CK22" s="590"/>
      <c r="CL22" s="384"/>
      <c r="CM22" s="292" t="s">
        <v>281</v>
      </c>
      <c r="CN22" s="296"/>
      <c r="CO22" s="346" t="s">
        <v>7</v>
      </c>
      <c r="CP22" s="347"/>
      <c r="CQ22" s="347"/>
      <c r="CR22" s="347"/>
      <c r="CS22" s="347"/>
      <c r="CT22" s="347"/>
      <c r="CU22" s="347"/>
      <c r="CV22" s="348"/>
      <c r="CW22" s="309"/>
      <c r="CX22" s="300"/>
      <c r="CY22" s="300"/>
      <c r="CZ22" s="310"/>
      <c r="DA22" s="439" t="s">
        <v>195</v>
      </c>
      <c r="DB22" s="243"/>
      <c r="DC22" s="243"/>
      <c r="DD22" s="243"/>
      <c r="DE22" s="243"/>
      <c r="DF22" s="243"/>
      <c r="DG22" s="243"/>
      <c r="DH22" s="243"/>
      <c r="DI22" s="243"/>
      <c r="DJ22" s="243"/>
      <c r="DK22" s="440"/>
      <c r="DL22" s="197" t="str">
        <f>IF(DA22=FK43,"（","　")</f>
        <v>　</v>
      </c>
      <c r="DM22" s="432"/>
      <c r="DN22" s="432"/>
      <c r="DO22" s="432"/>
      <c r="DP22" s="432"/>
      <c r="DQ22" s="432"/>
      <c r="DR22" s="432"/>
      <c r="DS22" s="432"/>
      <c r="DT22" s="432"/>
      <c r="DU22" s="432"/>
      <c r="DV22" s="432"/>
      <c r="DW22" s="432"/>
      <c r="DX22" s="432"/>
      <c r="DY22" s="194" t="str">
        <f>IF(DA22=FK43,"）","　")</f>
        <v>　</v>
      </c>
      <c r="DZ22" s="198"/>
      <c r="EA22" s="184"/>
      <c r="EB22" s="185"/>
      <c r="EC22" s="185"/>
      <c r="EE22" s="39">
        <v>2</v>
      </c>
      <c r="EF22" s="15" t="s">
        <v>43</v>
      </c>
      <c r="EG22" s="23"/>
      <c r="EH22" s="23"/>
      <c r="EI22" s="23"/>
      <c r="EJ22" s="23"/>
      <c r="EK22" s="23"/>
      <c r="EL22" s="23"/>
      <c r="EM22" s="23"/>
      <c r="EN22" s="23"/>
      <c r="EO22" s="23"/>
      <c r="EP22" s="23"/>
      <c r="EQ22" s="23"/>
      <c r="ER22" s="24"/>
      <c r="EU22" s="30" t="s">
        <v>334</v>
      </c>
      <c r="EV22" s="30" t="s">
        <v>157</v>
      </c>
      <c r="EW22" s="22" t="s">
        <v>161</v>
      </c>
      <c r="EX22" s="72" t="s">
        <v>163</v>
      </c>
      <c r="FD22" s="22" t="s">
        <v>245</v>
      </c>
      <c r="FH22" s="22" t="s">
        <v>250</v>
      </c>
      <c r="FK22" s="22" t="s">
        <v>258</v>
      </c>
      <c r="FM22" s="22" t="s">
        <v>331</v>
      </c>
      <c r="FN22" s="22" t="s">
        <v>330</v>
      </c>
      <c r="FO22" s="22" t="s">
        <v>333</v>
      </c>
      <c r="FP22" s="22" t="s">
        <v>328</v>
      </c>
      <c r="FQ22" s="22" t="s">
        <v>329</v>
      </c>
    </row>
    <row r="23" spans="1:177" s="22" customFormat="1" ht="15.95" customHeight="1" thickBo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84"/>
      <c r="AR23" s="209"/>
      <c r="AS23" s="210"/>
      <c r="AT23" s="291"/>
      <c r="AU23" s="292"/>
      <c r="AV23" s="491"/>
      <c r="AW23" s="491"/>
      <c r="AX23" s="491"/>
      <c r="AY23" s="491"/>
      <c r="AZ23" s="491"/>
      <c r="BA23" s="491"/>
      <c r="BB23" s="491"/>
      <c r="BC23" s="491"/>
      <c r="BD23" s="536"/>
      <c r="BE23" s="536"/>
      <c r="BF23" s="536"/>
      <c r="BG23" s="536"/>
      <c r="BH23" s="351" t="s">
        <v>28</v>
      </c>
      <c r="BI23" s="352"/>
      <c r="BJ23" s="352"/>
      <c r="BK23" s="349"/>
      <c r="BL23" s="349"/>
      <c r="BM23" s="349"/>
      <c r="BN23" s="349"/>
      <c r="BO23" s="349"/>
      <c r="BP23" s="349"/>
      <c r="BQ23" s="349"/>
      <c r="BR23" s="349"/>
      <c r="BS23" s="349"/>
      <c r="BT23" s="349"/>
      <c r="BU23" s="114" t="s">
        <v>32</v>
      </c>
      <c r="BV23" s="114"/>
      <c r="BW23" s="349"/>
      <c r="BX23" s="349"/>
      <c r="BY23" s="349"/>
      <c r="BZ23" s="349"/>
      <c r="CA23" s="349"/>
      <c r="CB23" s="349"/>
      <c r="CC23" s="349"/>
      <c r="CD23" s="349"/>
      <c r="CE23" s="349"/>
      <c r="CF23" s="349"/>
      <c r="CG23" s="350"/>
      <c r="CH23" s="104"/>
      <c r="CI23" s="104"/>
      <c r="CJ23" s="104"/>
      <c r="CK23" s="457" t="s">
        <v>12</v>
      </c>
      <c r="CL23" s="458"/>
      <c r="CM23" s="222" t="s">
        <v>282</v>
      </c>
      <c r="CN23" s="223"/>
      <c r="CO23" s="337" t="s">
        <v>8</v>
      </c>
      <c r="CP23" s="338"/>
      <c r="CQ23" s="338"/>
      <c r="CR23" s="338"/>
      <c r="CS23" s="338"/>
      <c r="CT23" s="338"/>
      <c r="CU23" s="338"/>
      <c r="CV23" s="339"/>
      <c r="CW23" s="228" t="s">
        <v>195</v>
      </c>
      <c r="CX23" s="229"/>
      <c r="CY23" s="229"/>
      <c r="CZ23" s="230"/>
      <c r="DA23" s="292" t="s">
        <v>337</v>
      </c>
      <c r="DB23" s="432"/>
      <c r="DC23" s="432"/>
      <c r="DD23" s="432"/>
      <c r="DE23" s="432"/>
      <c r="DF23" s="432"/>
      <c r="DG23" s="432"/>
      <c r="DH23" s="296"/>
      <c r="DI23" s="433" t="s">
        <v>173</v>
      </c>
      <c r="DJ23" s="434"/>
      <c r="DK23" s="434"/>
      <c r="DL23" s="434"/>
      <c r="DM23" s="434"/>
      <c r="DN23" s="243" t="s">
        <v>166</v>
      </c>
      <c r="DO23" s="243"/>
      <c r="DP23" s="243"/>
      <c r="DQ23" s="115"/>
      <c r="DR23" s="435" t="s">
        <v>175</v>
      </c>
      <c r="DS23" s="436"/>
      <c r="DT23" s="436"/>
      <c r="DU23" s="437"/>
      <c r="DV23" s="243" t="s">
        <v>166</v>
      </c>
      <c r="DW23" s="243"/>
      <c r="DX23" s="243"/>
      <c r="DY23" s="88"/>
      <c r="DZ23" s="89"/>
      <c r="EA23" s="184"/>
      <c r="EB23" s="185"/>
      <c r="EC23" s="185"/>
      <c r="EE23" s="40">
        <v>3</v>
      </c>
      <c r="EF23" s="41" t="s">
        <v>44</v>
      </c>
      <c r="EG23" s="26"/>
      <c r="EH23" s="26"/>
      <c r="EI23" s="26"/>
      <c r="EJ23" s="26"/>
      <c r="EK23" s="26"/>
      <c r="EL23" s="26"/>
      <c r="EM23" s="26"/>
      <c r="EN23" s="26"/>
      <c r="EO23" s="26"/>
      <c r="EP23" s="26"/>
      <c r="EQ23" s="26"/>
      <c r="ER23" s="27"/>
      <c r="EU23" s="30" t="s">
        <v>155</v>
      </c>
      <c r="EV23" s="30" t="s">
        <v>158</v>
      </c>
      <c r="EW23" s="22" t="s">
        <v>160</v>
      </c>
      <c r="EX23" s="72" t="s">
        <v>163</v>
      </c>
      <c r="FM23" s="22" t="s">
        <v>327</v>
      </c>
      <c r="FN23" s="22">
        <v>60</v>
      </c>
      <c r="FO23" s="22">
        <v>200</v>
      </c>
      <c r="FP23" s="22" t="s">
        <v>326</v>
      </c>
      <c r="FQ23" s="22" t="s">
        <v>326</v>
      </c>
    </row>
    <row r="24" spans="1:177" s="22" customFormat="1" ht="15.95" customHeight="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84"/>
      <c r="AR24" s="209"/>
      <c r="AS24" s="210"/>
      <c r="AT24" s="291"/>
      <c r="AU24" s="292"/>
      <c r="AV24" s="491"/>
      <c r="AW24" s="491"/>
      <c r="AX24" s="491"/>
      <c r="AY24" s="491"/>
      <c r="AZ24" s="491"/>
      <c r="BA24" s="491"/>
      <c r="BB24" s="491"/>
      <c r="BC24" s="491"/>
      <c r="BD24" s="536"/>
      <c r="BE24" s="536"/>
      <c r="BF24" s="536"/>
      <c r="BG24" s="536"/>
      <c r="BH24" s="353" t="s">
        <v>31</v>
      </c>
      <c r="BI24" s="353"/>
      <c r="BJ24" s="353"/>
      <c r="BK24" s="354"/>
      <c r="BL24" s="354"/>
      <c r="BM24" s="354"/>
      <c r="BN24" s="354"/>
      <c r="BO24" s="354"/>
      <c r="BP24" s="354"/>
      <c r="BQ24" s="354"/>
      <c r="BR24" s="354"/>
      <c r="BS24" s="354"/>
      <c r="BT24" s="354"/>
      <c r="BU24" s="354"/>
      <c r="BV24" s="354"/>
      <c r="BW24" s="354"/>
      <c r="BX24" s="354"/>
      <c r="BY24" s="354"/>
      <c r="BZ24" s="354"/>
      <c r="CA24" s="354"/>
      <c r="CB24" s="354"/>
      <c r="CC24" s="354"/>
      <c r="CD24" s="354"/>
      <c r="CE24" s="354"/>
      <c r="CF24" s="354"/>
      <c r="CG24" s="355"/>
      <c r="CH24" s="104"/>
      <c r="CI24" s="104"/>
      <c r="CJ24" s="104"/>
      <c r="CK24" s="457"/>
      <c r="CL24" s="458"/>
      <c r="CM24" s="224"/>
      <c r="CN24" s="225"/>
      <c r="CO24" s="343"/>
      <c r="CP24" s="344"/>
      <c r="CQ24" s="344"/>
      <c r="CR24" s="344"/>
      <c r="CS24" s="344"/>
      <c r="CT24" s="344"/>
      <c r="CU24" s="344"/>
      <c r="CV24" s="345"/>
      <c r="CW24" s="234"/>
      <c r="CX24" s="235"/>
      <c r="CY24" s="235"/>
      <c r="CZ24" s="236"/>
      <c r="DA24" s="356" t="s">
        <v>174</v>
      </c>
      <c r="DB24" s="357"/>
      <c r="DC24" s="357"/>
      <c r="DD24" s="357"/>
      <c r="DE24" s="357"/>
      <c r="DF24" s="357"/>
      <c r="DG24" s="357"/>
      <c r="DH24" s="358"/>
      <c r="DI24" s="433" t="s">
        <v>173</v>
      </c>
      <c r="DJ24" s="434"/>
      <c r="DK24" s="434"/>
      <c r="DL24" s="434"/>
      <c r="DM24" s="434"/>
      <c r="DN24" s="243" t="s">
        <v>166</v>
      </c>
      <c r="DO24" s="243"/>
      <c r="DP24" s="243"/>
      <c r="DQ24" s="115"/>
      <c r="DR24" s="435" t="s">
        <v>175</v>
      </c>
      <c r="DS24" s="436"/>
      <c r="DT24" s="436"/>
      <c r="DU24" s="437"/>
      <c r="DV24" s="243" t="s">
        <v>166</v>
      </c>
      <c r="DW24" s="243"/>
      <c r="DX24" s="243"/>
      <c r="DY24" s="88"/>
      <c r="DZ24" s="89"/>
      <c r="EA24" s="184"/>
      <c r="EB24" s="185"/>
      <c r="EC24" s="185"/>
      <c r="EF24" s="22" t="s">
        <v>256</v>
      </c>
      <c r="EU24" s="22" t="s">
        <v>156</v>
      </c>
      <c r="EV24" s="30" t="s">
        <v>158</v>
      </c>
      <c r="EW24" s="22" t="s">
        <v>160</v>
      </c>
      <c r="EX24" s="72" t="s">
        <v>164</v>
      </c>
      <c r="FM24" s="22" t="s">
        <v>327</v>
      </c>
      <c r="FN24" s="22" t="s">
        <v>332</v>
      </c>
      <c r="FO24" s="22" t="s">
        <v>332</v>
      </c>
      <c r="FP24" s="22" t="s">
        <v>326</v>
      </c>
      <c r="FQ24" s="22" t="s">
        <v>326</v>
      </c>
    </row>
    <row r="25" spans="1:177" s="22" customFormat="1" ht="15.95" customHeight="1" thickBot="1"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84"/>
      <c r="AR25" s="209"/>
      <c r="AS25" s="210"/>
      <c r="AT25" s="291"/>
      <c r="AU25" s="292"/>
      <c r="AV25" s="491"/>
      <c r="AW25" s="491"/>
      <c r="AX25" s="491"/>
      <c r="AY25" s="491"/>
      <c r="AZ25" s="491"/>
      <c r="BA25" s="491"/>
      <c r="BB25" s="491"/>
      <c r="BC25" s="491"/>
      <c r="BD25" s="536"/>
      <c r="BE25" s="536"/>
      <c r="BF25" s="536"/>
      <c r="BG25" s="536"/>
      <c r="BH25" s="534" t="s">
        <v>29</v>
      </c>
      <c r="BI25" s="534"/>
      <c r="BJ25" s="534"/>
      <c r="BK25" s="375"/>
      <c r="BL25" s="375"/>
      <c r="BM25" s="375"/>
      <c r="BN25" s="375"/>
      <c r="BO25" s="375"/>
      <c r="BP25" s="375"/>
      <c r="BQ25" s="375"/>
      <c r="BR25" s="375"/>
      <c r="BS25" s="375"/>
      <c r="BT25" s="375"/>
      <c r="BU25" s="375"/>
      <c r="BV25" s="375"/>
      <c r="BW25" s="375"/>
      <c r="BX25" s="375"/>
      <c r="BY25" s="375"/>
      <c r="BZ25" s="375"/>
      <c r="CA25" s="375"/>
      <c r="CB25" s="375"/>
      <c r="CC25" s="375"/>
      <c r="CD25" s="375"/>
      <c r="CE25" s="375"/>
      <c r="CF25" s="375"/>
      <c r="CG25" s="459"/>
      <c r="CH25" s="85"/>
      <c r="CI25" s="85"/>
      <c r="CJ25" s="85"/>
      <c r="CK25" s="457"/>
      <c r="CL25" s="458"/>
      <c r="CM25" s="224"/>
      <c r="CN25" s="225"/>
      <c r="CO25" s="386" t="s">
        <v>9</v>
      </c>
      <c r="CP25" s="386"/>
      <c r="CQ25" s="386"/>
      <c r="CR25" s="386"/>
      <c r="CS25" s="386"/>
      <c r="CT25" s="386"/>
      <c r="CU25" s="386"/>
      <c r="CV25" s="386"/>
      <c r="CW25" s="329" t="s">
        <v>195</v>
      </c>
      <c r="CX25" s="297"/>
      <c r="CY25" s="297"/>
      <c r="CZ25" s="330"/>
      <c r="DA25" s="451" t="s">
        <v>175</v>
      </c>
      <c r="DB25" s="370"/>
      <c r="DC25" s="370"/>
      <c r="DD25" s="537"/>
      <c r="DE25" s="243" t="s">
        <v>166</v>
      </c>
      <c r="DF25" s="243"/>
      <c r="DG25" s="243"/>
      <c r="DH25" s="100"/>
      <c r="DI25" s="100"/>
      <c r="DJ25" s="112"/>
      <c r="DK25" s="112"/>
      <c r="DL25" s="112"/>
      <c r="DM25" s="112"/>
      <c r="DN25" s="112"/>
      <c r="DO25" s="112"/>
      <c r="DP25" s="112"/>
      <c r="DQ25" s="112"/>
      <c r="DR25" s="112"/>
      <c r="DS25" s="112"/>
      <c r="DT25" s="112"/>
      <c r="DU25" s="112"/>
      <c r="DV25" s="112"/>
      <c r="DW25" s="112"/>
      <c r="DX25" s="112"/>
      <c r="DY25" s="112"/>
      <c r="DZ25" s="113"/>
      <c r="EA25" s="184"/>
      <c r="EB25" s="185"/>
      <c r="EC25" s="185"/>
    </row>
    <row r="26" spans="1:177" s="22" customFormat="1" ht="15.95" customHeight="1" thickBot="1"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84"/>
      <c r="AR26" s="492" t="s">
        <v>26</v>
      </c>
      <c r="AS26" s="493"/>
      <c r="AT26" s="291" t="s">
        <v>180</v>
      </c>
      <c r="AU26" s="292"/>
      <c r="AV26" s="491" t="s">
        <v>176</v>
      </c>
      <c r="AW26" s="491"/>
      <c r="AX26" s="491"/>
      <c r="AY26" s="491"/>
      <c r="AZ26" s="491"/>
      <c r="BA26" s="491"/>
      <c r="BB26" s="491"/>
      <c r="BC26" s="491"/>
      <c r="BD26" s="308" t="str">
        <f>IF(BI26="","未記入","　")</f>
        <v>未記入</v>
      </c>
      <c r="BE26" s="308"/>
      <c r="BF26" s="308"/>
      <c r="BG26" s="308"/>
      <c r="BH26" s="88" t="s">
        <v>34</v>
      </c>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c r="CG26" s="89" t="s">
        <v>35</v>
      </c>
      <c r="CH26" s="104"/>
      <c r="CI26" s="104"/>
      <c r="CJ26" s="104"/>
      <c r="CK26" s="457"/>
      <c r="CL26" s="458"/>
      <c r="CM26" s="226"/>
      <c r="CN26" s="227"/>
      <c r="CO26" s="386" t="s">
        <v>10</v>
      </c>
      <c r="CP26" s="386"/>
      <c r="CQ26" s="386"/>
      <c r="CR26" s="386"/>
      <c r="CS26" s="386"/>
      <c r="CT26" s="386"/>
      <c r="CU26" s="386"/>
      <c r="CV26" s="386"/>
      <c r="CW26" s="329" t="s">
        <v>195</v>
      </c>
      <c r="CX26" s="297"/>
      <c r="CY26" s="297"/>
      <c r="CZ26" s="330"/>
      <c r="DA26" s="451" t="s">
        <v>175</v>
      </c>
      <c r="DB26" s="370"/>
      <c r="DC26" s="370"/>
      <c r="DD26" s="537"/>
      <c r="DE26" s="243" t="s">
        <v>166</v>
      </c>
      <c r="DF26" s="243"/>
      <c r="DG26" s="243"/>
      <c r="DH26" s="116"/>
      <c r="DI26" s="116"/>
      <c r="DJ26" s="88"/>
      <c r="DK26" s="88"/>
      <c r="DL26" s="88"/>
      <c r="DM26" s="88"/>
      <c r="DN26" s="88"/>
      <c r="DO26" s="88"/>
      <c r="DP26" s="88"/>
      <c r="DQ26" s="88"/>
      <c r="DR26" s="88"/>
      <c r="DS26" s="88"/>
      <c r="DT26" s="88"/>
      <c r="DU26" s="88"/>
      <c r="DV26" s="88"/>
      <c r="DW26" s="88"/>
      <c r="DX26" s="88"/>
      <c r="DY26" s="88"/>
      <c r="DZ26" s="89"/>
      <c r="EA26" s="184"/>
      <c r="EB26" s="185"/>
      <c r="EC26" s="185"/>
      <c r="EE26" s="31" t="s">
        <v>57</v>
      </c>
      <c r="EF26" s="32"/>
      <c r="EG26" s="32"/>
      <c r="EH26" s="32"/>
      <c r="EI26" s="32"/>
      <c r="EJ26" s="32"/>
      <c r="EK26" s="32"/>
      <c r="EL26" s="32"/>
      <c r="EM26" s="32"/>
      <c r="EN26" s="32"/>
      <c r="EO26" s="32"/>
      <c r="EP26" s="32"/>
      <c r="EQ26" s="32"/>
      <c r="ER26" s="33"/>
      <c r="ES26" s="77"/>
    </row>
    <row r="27" spans="1:177" s="22" customFormat="1" ht="15.95" customHeight="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84"/>
      <c r="AR27" s="494"/>
      <c r="AS27" s="495"/>
      <c r="AT27" s="292" t="s">
        <v>181</v>
      </c>
      <c r="AU27" s="296"/>
      <c r="AV27" s="333" t="s">
        <v>14</v>
      </c>
      <c r="AW27" s="334"/>
      <c r="AX27" s="334"/>
      <c r="AY27" s="334"/>
      <c r="AZ27" s="334"/>
      <c r="BA27" s="334"/>
      <c r="BB27" s="334"/>
      <c r="BC27" s="335"/>
      <c r="BD27" s="308" t="str">
        <f>IF(BI27="","未記入","　")</f>
        <v>未記入</v>
      </c>
      <c r="BE27" s="308"/>
      <c r="BF27" s="308"/>
      <c r="BG27" s="308"/>
      <c r="BH27" s="88" t="s">
        <v>34</v>
      </c>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89" t="s">
        <v>35</v>
      </c>
      <c r="CH27" s="117"/>
      <c r="CI27" s="117"/>
      <c r="CJ27" s="117"/>
      <c r="CK27" s="457"/>
      <c r="CL27" s="458"/>
      <c r="CM27" s="291" t="s">
        <v>283</v>
      </c>
      <c r="CN27" s="292"/>
      <c r="CO27" s="386" t="s">
        <v>11</v>
      </c>
      <c r="CP27" s="386"/>
      <c r="CQ27" s="386"/>
      <c r="CR27" s="386"/>
      <c r="CS27" s="386"/>
      <c r="CT27" s="386"/>
      <c r="CU27" s="386"/>
      <c r="CV27" s="386"/>
      <c r="CW27" s="329" t="s">
        <v>195</v>
      </c>
      <c r="CX27" s="297"/>
      <c r="CY27" s="297"/>
      <c r="CZ27" s="330"/>
      <c r="DA27" s="329" t="s">
        <v>195</v>
      </c>
      <c r="DB27" s="297"/>
      <c r="DC27" s="297"/>
      <c r="DD27" s="297"/>
      <c r="DE27" s="297"/>
      <c r="DF27" s="297"/>
      <c r="DG27" s="330"/>
      <c r="DH27" s="329" t="s">
        <v>195</v>
      </c>
      <c r="DI27" s="297"/>
      <c r="DJ27" s="297"/>
      <c r="DK27" s="297"/>
      <c r="DL27" s="118" t="s">
        <v>34</v>
      </c>
      <c r="DM27" s="297"/>
      <c r="DN27" s="297"/>
      <c r="DO27" s="297"/>
      <c r="DP27" s="88" t="s">
        <v>167</v>
      </c>
      <c r="DQ27" s="297"/>
      <c r="DR27" s="297"/>
      <c r="DS27" s="297"/>
      <c r="DT27" s="88" t="s">
        <v>168</v>
      </c>
      <c r="DU27" s="297"/>
      <c r="DV27" s="297"/>
      <c r="DW27" s="88" t="s">
        <v>169</v>
      </c>
      <c r="DX27" s="370" t="str">
        <f>VLOOKUP(DH27,FL14:FM16,2,0)</f>
        <v>）</v>
      </c>
      <c r="DY27" s="370"/>
      <c r="DZ27" s="571"/>
      <c r="EA27" s="184"/>
      <c r="EB27" s="185"/>
      <c r="EC27" s="185"/>
      <c r="EE27" s="43">
        <v>1</v>
      </c>
      <c r="EF27" s="8" t="s">
        <v>46</v>
      </c>
      <c r="EG27" s="44"/>
      <c r="EH27" s="44"/>
      <c r="EI27" s="44"/>
      <c r="EJ27" s="44"/>
      <c r="EK27" s="44"/>
      <c r="EL27" s="44"/>
      <c r="EM27" s="44"/>
      <c r="EN27" s="44"/>
      <c r="EO27" s="44"/>
      <c r="EP27" s="44"/>
      <c r="EQ27" s="44"/>
      <c r="ER27" s="45"/>
      <c r="EV27" s="567" t="s">
        <v>214</v>
      </c>
      <c r="EW27" s="568"/>
      <c r="EX27" s="568"/>
      <c r="EY27" s="568"/>
      <c r="EZ27" s="568"/>
      <c r="FA27" s="568"/>
      <c r="FB27" s="568"/>
      <c r="FC27" s="568"/>
      <c r="FD27" s="74" t="s">
        <v>33</v>
      </c>
      <c r="FE27" s="541" t="s">
        <v>139</v>
      </c>
      <c r="FF27" s="541"/>
      <c r="FG27" s="541"/>
      <c r="FH27" s="541" t="s">
        <v>147</v>
      </c>
      <c r="FI27" s="541"/>
      <c r="FJ27" s="541"/>
      <c r="FK27" s="541" t="s">
        <v>148</v>
      </c>
      <c r="FL27" s="541"/>
      <c r="FM27" s="541"/>
      <c r="FN27" s="541" t="s">
        <v>140</v>
      </c>
      <c r="FO27" s="541"/>
      <c r="FP27" s="541"/>
      <c r="FQ27" s="541" t="s">
        <v>149</v>
      </c>
      <c r="FR27" s="541"/>
      <c r="FS27" s="541"/>
      <c r="FT27" s="74" t="s">
        <v>104</v>
      </c>
      <c r="FU27" s="6"/>
    </row>
    <row r="28" spans="1:177" s="22" customFormat="1" ht="15.95" customHeight="1"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84"/>
      <c r="AR28" s="494"/>
      <c r="AS28" s="495"/>
      <c r="AT28" s="292" t="s">
        <v>182</v>
      </c>
      <c r="AU28" s="296"/>
      <c r="AV28" s="333" t="s">
        <v>15</v>
      </c>
      <c r="AW28" s="334"/>
      <c r="AX28" s="334"/>
      <c r="AY28" s="334"/>
      <c r="AZ28" s="334"/>
      <c r="BA28" s="334"/>
      <c r="BB28" s="334"/>
      <c r="BC28" s="335"/>
      <c r="BD28" s="309"/>
      <c r="BE28" s="300"/>
      <c r="BF28" s="300"/>
      <c r="BG28" s="310"/>
      <c r="BH28" s="119"/>
      <c r="BI28" s="297" t="s">
        <v>195</v>
      </c>
      <c r="BJ28" s="297"/>
      <c r="BK28" s="297"/>
      <c r="BL28" s="297"/>
      <c r="BM28" s="297"/>
      <c r="BN28" s="297"/>
      <c r="BO28" s="297"/>
      <c r="BP28" s="297"/>
      <c r="BQ28" s="297"/>
      <c r="BR28" s="88"/>
      <c r="BS28" s="88"/>
      <c r="BT28" s="81"/>
      <c r="BU28" s="88"/>
      <c r="BV28" s="88"/>
      <c r="BW28" s="88"/>
      <c r="BX28" s="88"/>
      <c r="BY28" s="88"/>
      <c r="BZ28" s="88"/>
      <c r="CA28" s="88"/>
      <c r="CB28" s="88"/>
      <c r="CC28" s="88"/>
      <c r="CD28" s="88"/>
      <c r="CE28" s="88"/>
      <c r="CF28" s="88"/>
      <c r="CG28" s="89"/>
      <c r="CH28" s="109"/>
      <c r="CI28" s="85"/>
      <c r="CJ28" s="109"/>
      <c r="CK28" s="207" t="s">
        <v>25</v>
      </c>
      <c r="CL28" s="208"/>
      <c r="CM28" s="222" t="s">
        <v>284</v>
      </c>
      <c r="CN28" s="223"/>
      <c r="CO28" s="213" t="s">
        <v>110</v>
      </c>
      <c r="CP28" s="214"/>
      <c r="CQ28" s="214"/>
      <c r="CR28" s="214"/>
      <c r="CS28" s="214"/>
      <c r="CT28" s="214"/>
      <c r="CU28" s="214"/>
      <c r="CV28" s="215"/>
      <c r="CW28" s="228" t="s">
        <v>195</v>
      </c>
      <c r="CX28" s="229"/>
      <c r="CY28" s="229"/>
      <c r="CZ28" s="230"/>
      <c r="DA28" s="245" t="s">
        <v>242</v>
      </c>
      <c r="DB28" s="246"/>
      <c r="DC28" s="246"/>
      <c r="DD28" s="246"/>
      <c r="DE28" s="260" t="s">
        <v>195</v>
      </c>
      <c r="DF28" s="260"/>
      <c r="DG28" s="260"/>
      <c r="DH28" s="572" t="s">
        <v>270</v>
      </c>
      <c r="DI28" s="572"/>
      <c r="DJ28" s="572"/>
      <c r="DK28" s="249"/>
      <c r="DL28" s="249"/>
      <c r="DM28" s="248" t="s">
        <v>246</v>
      </c>
      <c r="DN28" s="248"/>
      <c r="DO28" s="249"/>
      <c r="DP28" s="249"/>
      <c r="DQ28" s="248" t="s">
        <v>247</v>
      </c>
      <c r="DR28" s="248"/>
      <c r="DS28" s="249"/>
      <c r="DT28" s="249"/>
      <c r="DU28" s="248" t="s">
        <v>248</v>
      </c>
      <c r="DV28" s="248"/>
      <c r="DW28" s="248" t="s">
        <v>347</v>
      </c>
      <c r="DX28" s="248"/>
      <c r="DY28" s="248"/>
      <c r="DZ28" s="120"/>
      <c r="EA28" s="184"/>
      <c r="EB28" s="185"/>
      <c r="EC28" s="185"/>
      <c r="EE28" s="39">
        <v>2</v>
      </c>
      <c r="EF28" s="15" t="s">
        <v>47</v>
      </c>
      <c r="EG28" s="23"/>
      <c r="EH28" s="23"/>
      <c r="EI28" s="23"/>
      <c r="EJ28" s="23"/>
      <c r="EK28" s="23"/>
      <c r="EL28" s="23"/>
      <c r="EM28" s="23"/>
      <c r="EN28" s="23"/>
      <c r="EO28" s="23"/>
      <c r="EP28" s="23"/>
      <c r="EQ28" s="23"/>
      <c r="ER28" s="24"/>
      <c r="EV28" s="542" t="s">
        <v>146</v>
      </c>
      <c r="EW28" s="543"/>
      <c r="EX28" s="543"/>
      <c r="EY28" s="543"/>
      <c r="EZ28" s="543"/>
      <c r="FA28" s="543"/>
      <c r="FB28" s="543"/>
      <c r="FC28" s="543"/>
      <c r="FD28" s="544"/>
      <c r="FE28" s="544"/>
      <c r="FF28" s="544"/>
      <c r="FG28" s="544"/>
      <c r="FH28" s="544"/>
      <c r="FI28" s="544"/>
      <c r="FJ28" s="544"/>
      <c r="FK28" s="544"/>
      <c r="FL28" s="12"/>
      <c r="FM28" s="12"/>
      <c r="FN28" s="12"/>
      <c r="FO28" s="12"/>
      <c r="FP28" s="12"/>
      <c r="FQ28" s="12"/>
      <c r="FR28" s="12"/>
      <c r="FS28" s="12"/>
      <c r="FT28" s="12"/>
      <c r="FU28" s="13"/>
    </row>
    <row r="29" spans="1:177" s="22" customFormat="1" ht="15.95" customHeight="1"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84"/>
      <c r="AR29" s="494"/>
      <c r="AS29" s="495"/>
      <c r="AT29" s="292" t="s">
        <v>183</v>
      </c>
      <c r="AU29" s="296"/>
      <c r="AV29" s="333" t="s">
        <v>16</v>
      </c>
      <c r="AW29" s="334"/>
      <c r="AX29" s="334"/>
      <c r="AY29" s="334"/>
      <c r="AZ29" s="334"/>
      <c r="BA29" s="334"/>
      <c r="BB29" s="334"/>
      <c r="BC29" s="335"/>
      <c r="BD29" s="309" t="str">
        <f>IF(BI29="","未記入","　")</f>
        <v>未記入</v>
      </c>
      <c r="BE29" s="300"/>
      <c r="BF29" s="300"/>
      <c r="BG29" s="310"/>
      <c r="BH29" s="88" t="s">
        <v>34</v>
      </c>
      <c r="BI29" s="297"/>
      <c r="BJ29" s="297"/>
      <c r="BK29" s="297"/>
      <c r="BL29" s="297"/>
      <c r="BM29" s="297"/>
      <c r="BN29" s="297"/>
      <c r="BO29" s="297"/>
      <c r="BP29" s="297"/>
      <c r="BQ29" s="297"/>
      <c r="BR29" s="88" t="s">
        <v>202</v>
      </c>
      <c r="BS29" s="88" t="s">
        <v>196</v>
      </c>
      <c r="BT29" s="121"/>
      <c r="BU29" s="370" t="s">
        <v>197</v>
      </c>
      <c r="BV29" s="370"/>
      <c r="BW29" s="370"/>
      <c r="BX29" s="122" t="s">
        <v>34</v>
      </c>
      <c r="BY29" s="371"/>
      <c r="BZ29" s="371"/>
      <c r="CA29" s="371"/>
      <c r="CB29" s="371"/>
      <c r="CC29" s="371"/>
      <c r="CD29" s="371"/>
      <c r="CE29" s="88" t="s">
        <v>35</v>
      </c>
      <c r="CF29" s="88" t="s">
        <v>196</v>
      </c>
      <c r="CG29" s="89"/>
      <c r="CH29" s="104"/>
      <c r="CI29" s="104"/>
      <c r="CJ29" s="104"/>
      <c r="CK29" s="209"/>
      <c r="CL29" s="210"/>
      <c r="CM29" s="224"/>
      <c r="CN29" s="225"/>
      <c r="CO29" s="216"/>
      <c r="CP29" s="217"/>
      <c r="CQ29" s="217"/>
      <c r="CR29" s="217"/>
      <c r="CS29" s="217"/>
      <c r="CT29" s="217"/>
      <c r="CU29" s="217"/>
      <c r="CV29" s="218"/>
      <c r="CW29" s="231"/>
      <c r="CX29" s="232"/>
      <c r="CY29" s="232"/>
      <c r="CZ29" s="233"/>
      <c r="DA29" s="255" t="s">
        <v>255</v>
      </c>
      <c r="DB29" s="256"/>
      <c r="DC29" s="256"/>
      <c r="DD29" s="256"/>
      <c r="DE29" s="259" t="s">
        <v>195</v>
      </c>
      <c r="DF29" s="259"/>
      <c r="DG29" s="259"/>
      <c r="DH29" s="594" t="s">
        <v>41</v>
      </c>
      <c r="DI29" s="594"/>
      <c r="DJ29" s="594"/>
      <c r="DK29" s="594"/>
      <c r="DL29" s="594"/>
      <c r="DM29" s="123" t="s">
        <v>34</v>
      </c>
      <c r="DN29" s="259"/>
      <c r="DO29" s="259"/>
      <c r="DP29" s="259"/>
      <c r="DQ29" s="259"/>
      <c r="DR29" s="259"/>
      <c r="DS29" s="259"/>
      <c r="DT29" s="259"/>
      <c r="DU29" s="259"/>
      <c r="DV29" s="259"/>
      <c r="DW29" s="259"/>
      <c r="DX29" s="259"/>
      <c r="DY29" s="259"/>
      <c r="DZ29" s="124" t="s">
        <v>35</v>
      </c>
      <c r="EA29" s="184"/>
      <c r="EB29" s="185"/>
      <c r="EC29" s="185"/>
      <c r="EE29" s="39">
        <v>3</v>
      </c>
      <c r="EF29" s="46" t="s">
        <v>48</v>
      </c>
      <c r="EG29" s="23"/>
      <c r="EH29" s="23"/>
      <c r="EI29" s="23"/>
      <c r="EJ29" s="23"/>
      <c r="EK29" s="23"/>
      <c r="EL29" s="23"/>
      <c r="EM29" s="23"/>
      <c r="EN29" s="23"/>
      <c r="EO29" s="23"/>
      <c r="EP29" s="23"/>
      <c r="EQ29" s="23"/>
      <c r="ER29" s="24"/>
      <c r="EV29" s="359"/>
      <c r="EW29" s="359"/>
      <c r="EX29" s="359"/>
      <c r="EY29" s="359"/>
      <c r="EZ29" s="359"/>
      <c r="FA29" s="359"/>
      <c r="FB29" s="359"/>
    </row>
    <row r="30" spans="1:177" s="22" customFormat="1" ht="15.9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84"/>
      <c r="AR30" s="494"/>
      <c r="AS30" s="495"/>
      <c r="AT30" s="292" t="s">
        <v>184</v>
      </c>
      <c r="AU30" s="296"/>
      <c r="AV30" s="333" t="s">
        <v>17</v>
      </c>
      <c r="AW30" s="334"/>
      <c r="AX30" s="334"/>
      <c r="AY30" s="334"/>
      <c r="AZ30" s="334"/>
      <c r="BA30" s="334"/>
      <c r="BB30" s="334"/>
      <c r="BC30" s="335"/>
      <c r="BD30" s="309" t="str">
        <f>IF(BI30="","未記入","　")</f>
        <v>未記入</v>
      </c>
      <c r="BE30" s="300"/>
      <c r="BF30" s="300"/>
      <c r="BG30" s="310"/>
      <c r="BH30" s="88" t="s">
        <v>34</v>
      </c>
      <c r="BI30" s="336"/>
      <c r="BJ30" s="336"/>
      <c r="BK30" s="336"/>
      <c r="BL30" s="336"/>
      <c r="BM30" s="336"/>
      <c r="BN30" s="336"/>
      <c r="BO30" s="336"/>
      <c r="BP30" s="336"/>
      <c r="BQ30" s="336"/>
      <c r="BR30" s="88" t="s">
        <v>202</v>
      </c>
      <c r="BS30" s="88" t="s">
        <v>70</v>
      </c>
      <c r="BT30" s="88"/>
      <c r="BU30" s="88"/>
      <c r="BV30" s="88"/>
      <c r="BW30" s="88"/>
      <c r="BX30" s="88"/>
      <c r="BY30" s="88"/>
      <c r="BZ30" s="88"/>
      <c r="CA30" s="88"/>
      <c r="CB30" s="88"/>
      <c r="CC30" s="88"/>
      <c r="CD30" s="88"/>
      <c r="CE30" s="88"/>
      <c r="CF30" s="88"/>
      <c r="CG30" s="89"/>
      <c r="CH30" s="104"/>
      <c r="CI30" s="104"/>
      <c r="CJ30" s="104"/>
      <c r="CK30" s="209"/>
      <c r="CL30" s="210"/>
      <c r="CM30" s="224"/>
      <c r="CN30" s="225"/>
      <c r="CO30" s="216"/>
      <c r="CP30" s="217"/>
      <c r="CQ30" s="217"/>
      <c r="CR30" s="217"/>
      <c r="CS30" s="217"/>
      <c r="CT30" s="217"/>
      <c r="CU30" s="217"/>
      <c r="CV30" s="218"/>
      <c r="CW30" s="231"/>
      <c r="CX30" s="232"/>
      <c r="CY30" s="232"/>
      <c r="CZ30" s="233"/>
      <c r="DA30" s="257" t="s">
        <v>255</v>
      </c>
      <c r="DB30" s="258"/>
      <c r="DC30" s="258"/>
      <c r="DD30" s="258"/>
      <c r="DE30" s="259" t="s">
        <v>195</v>
      </c>
      <c r="DF30" s="259"/>
      <c r="DG30" s="259"/>
      <c r="DH30" s="237" t="s">
        <v>111</v>
      </c>
      <c r="DI30" s="237"/>
      <c r="DJ30" s="237"/>
      <c r="DK30" s="237"/>
      <c r="DL30" s="237"/>
      <c r="DM30" s="125" t="s">
        <v>34</v>
      </c>
      <c r="DN30" s="247"/>
      <c r="DO30" s="247"/>
      <c r="DP30" s="247"/>
      <c r="DQ30" s="247"/>
      <c r="DR30" s="247"/>
      <c r="DS30" s="247"/>
      <c r="DT30" s="247"/>
      <c r="DU30" s="247"/>
      <c r="DV30" s="247"/>
      <c r="DW30" s="247"/>
      <c r="DX30" s="247"/>
      <c r="DY30" s="247"/>
      <c r="DZ30" s="126" t="s">
        <v>35</v>
      </c>
      <c r="EA30" s="184"/>
      <c r="EB30" s="185"/>
      <c r="EC30" s="185"/>
      <c r="EE30" s="39">
        <v>4</v>
      </c>
      <c r="EF30" s="15" t="s">
        <v>49</v>
      </c>
      <c r="EG30" s="23"/>
      <c r="EH30" s="23"/>
      <c r="EI30" s="23"/>
      <c r="EJ30" s="23"/>
      <c r="EK30" s="23"/>
      <c r="EL30" s="23"/>
      <c r="EM30" s="23"/>
      <c r="EN30" s="23"/>
      <c r="EO30" s="23"/>
      <c r="EP30" s="23"/>
      <c r="EQ30" s="23"/>
      <c r="ER30" s="24"/>
      <c r="EV30" s="359"/>
      <c r="EW30" s="359"/>
      <c r="EX30" s="359"/>
      <c r="EY30" s="359"/>
      <c r="EZ30" s="359"/>
      <c r="FA30" s="359"/>
      <c r="FB30" s="359"/>
    </row>
    <row r="31" spans="1:177" s="22" customFormat="1" ht="15.9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84"/>
      <c r="AR31" s="494"/>
      <c r="AS31" s="495"/>
      <c r="AT31" s="222" t="s">
        <v>105</v>
      </c>
      <c r="AU31" s="223"/>
      <c r="AV31" s="320" t="s">
        <v>18</v>
      </c>
      <c r="AW31" s="321"/>
      <c r="AX31" s="321"/>
      <c r="AY31" s="321"/>
      <c r="AZ31" s="321"/>
      <c r="BA31" s="321"/>
      <c r="BB31" s="321"/>
      <c r="BC31" s="322"/>
      <c r="BD31" s="309"/>
      <c r="BE31" s="300"/>
      <c r="BF31" s="300"/>
      <c r="BG31" s="310"/>
      <c r="BH31" s="451" t="s">
        <v>198</v>
      </c>
      <c r="BI31" s="370"/>
      <c r="BJ31" s="370"/>
      <c r="BK31" s="370"/>
      <c r="BL31" s="370"/>
      <c r="BM31" s="370"/>
      <c r="BN31" s="452"/>
      <c r="BO31" s="329" t="s">
        <v>195</v>
      </c>
      <c r="BP31" s="297"/>
      <c r="BQ31" s="297"/>
      <c r="BR31" s="297"/>
      <c r="BS31" s="127"/>
      <c r="BT31" s="110"/>
      <c r="BU31" s="88"/>
      <c r="BV31" s="88"/>
      <c r="BW31" s="88"/>
      <c r="BX31" s="88"/>
      <c r="BY31" s="88"/>
      <c r="BZ31" s="88"/>
      <c r="CA31" s="88"/>
      <c r="CB31" s="88"/>
      <c r="CC31" s="88"/>
      <c r="CD31" s="88"/>
      <c r="CE31" s="88"/>
      <c r="CF31" s="88"/>
      <c r="CG31" s="89"/>
      <c r="CH31" s="104"/>
      <c r="CI31" s="104"/>
      <c r="CJ31" s="104"/>
      <c r="CK31" s="209"/>
      <c r="CL31" s="210"/>
      <c r="CM31" s="226"/>
      <c r="CN31" s="227"/>
      <c r="CO31" s="219"/>
      <c r="CP31" s="220"/>
      <c r="CQ31" s="220"/>
      <c r="CR31" s="220"/>
      <c r="CS31" s="220"/>
      <c r="CT31" s="220"/>
      <c r="CU31" s="220"/>
      <c r="CV31" s="221"/>
      <c r="CW31" s="234"/>
      <c r="CX31" s="235"/>
      <c r="CY31" s="235"/>
      <c r="CZ31" s="235"/>
      <c r="DA31" s="591" t="s">
        <v>249</v>
      </c>
      <c r="DB31" s="504"/>
      <c r="DC31" s="504"/>
      <c r="DD31" s="504"/>
      <c r="DE31" s="592" t="s">
        <v>195</v>
      </c>
      <c r="DF31" s="592"/>
      <c r="DG31" s="592"/>
      <c r="DH31" s="593" t="s">
        <v>91</v>
      </c>
      <c r="DI31" s="593"/>
      <c r="DJ31" s="593"/>
      <c r="DK31" s="593"/>
      <c r="DL31" s="593"/>
      <c r="DM31" s="128" t="s">
        <v>34</v>
      </c>
      <c r="DN31" s="595"/>
      <c r="DO31" s="595"/>
      <c r="DP31" s="595"/>
      <c r="DQ31" s="595"/>
      <c r="DR31" s="595"/>
      <c r="DS31" s="595"/>
      <c r="DT31" s="595"/>
      <c r="DU31" s="595"/>
      <c r="DV31" s="595"/>
      <c r="DW31" s="595"/>
      <c r="DX31" s="595"/>
      <c r="DY31" s="595"/>
      <c r="DZ31" s="129" t="s">
        <v>35</v>
      </c>
      <c r="EA31" s="184"/>
      <c r="EB31" s="185"/>
      <c r="EC31" s="185"/>
      <c r="EE31" s="39">
        <v>5</v>
      </c>
      <c r="EF31" s="15" t="s">
        <v>50</v>
      </c>
      <c r="EG31" s="23"/>
      <c r="EH31" s="23"/>
      <c r="EI31" s="23"/>
      <c r="EJ31" s="23"/>
      <c r="EK31" s="23"/>
      <c r="EL31" s="23"/>
      <c r="EM31" s="23"/>
      <c r="EN31" s="23"/>
      <c r="EO31" s="23"/>
      <c r="EP31" s="23"/>
      <c r="EQ31" s="23"/>
      <c r="ER31" s="24"/>
      <c r="EV31" s="22" t="s">
        <v>215</v>
      </c>
      <c r="EX31" s="22" t="s">
        <v>228</v>
      </c>
      <c r="FB31" s="22" t="s">
        <v>240</v>
      </c>
    </row>
    <row r="32" spans="1:177" s="22" customFormat="1" ht="15.9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84"/>
      <c r="AR32" s="494"/>
      <c r="AS32" s="495"/>
      <c r="AT32" s="224"/>
      <c r="AU32" s="225"/>
      <c r="AV32" s="323"/>
      <c r="AW32" s="324"/>
      <c r="AX32" s="324"/>
      <c r="AY32" s="324"/>
      <c r="AZ32" s="324"/>
      <c r="BA32" s="324"/>
      <c r="BB32" s="324"/>
      <c r="BC32" s="325"/>
      <c r="BD32" s="311"/>
      <c r="BE32" s="312"/>
      <c r="BF32" s="312"/>
      <c r="BG32" s="313"/>
      <c r="BH32" s="302" t="s">
        <v>199</v>
      </c>
      <c r="BI32" s="303"/>
      <c r="BJ32" s="303"/>
      <c r="BK32" s="303"/>
      <c r="BL32" s="303"/>
      <c r="BM32" s="303"/>
      <c r="BN32" s="304"/>
      <c r="BO32" s="228" t="s">
        <v>166</v>
      </c>
      <c r="BP32" s="229"/>
      <c r="BQ32" s="229"/>
      <c r="BR32" s="230"/>
      <c r="BS32" s="460" t="s">
        <v>344</v>
      </c>
      <c r="BT32" s="460"/>
      <c r="BU32" s="460"/>
      <c r="BV32" s="460"/>
      <c r="BW32" s="130" t="s">
        <v>33</v>
      </c>
      <c r="BX32" s="297"/>
      <c r="BY32" s="297"/>
      <c r="BZ32" s="297"/>
      <c r="CA32" s="297"/>
      <c r="CB32" s="88" t="s">
        <v>104</v>
      </c>
      <c r="CC32" s="88" t="s">
        <v>346</v>
      </c>
      <c r="CD32" s="300" t="str">
        <f>IF(OR(AND($BO$32=$EU$14,BX32=""),AND($BO$32=$EU$15,BX32="")),"左欄未記入","　")</f>
        <v>左欄未記入</v>
      </c>
      <c r="CE32" s="300"/>
      <c r="CF32" s="300"/>
      <c r="CG32" s="301"/>
      <c r="CH32" s="104"/>
      <c r="CI32" s="104"/>
      <c r="CJ32" s="104"/>
      <c r="CK32" s="209"/>
      <c r="CL32" s="210"/>
      <c r="CM32" s="222" t="s">
        <v>285</v>
      </c>
      <c r="CN32" s="223"/>
      <c r="CO32" s="213" t="s">
        <v>112</v>
      </c>
      <c r="CP32" s="214"/>
      <c r="CQ32" s="214"/>
      <c r="CR32" s="214"/>
      <c r="CS32" s="214"/>
      <c r="CT32" s="214"/>
      <c r="CU32" s="214"/>
      <c r="CV32" s="215"/>
      <c r="CW32" s="228" t="s">
        <v>195</v>
      </c>
      <c r="CX32" s="229"/>
      <c r="CY32" s="229"/>
      <c r="CZ32" s="230"/>
      <c r="DA32" s="245" t="s">
        <v>242</v>
      </c>
      <c r="DB32" s="246"/>
      <c r="DC32" s="246"/>
      <c r="DD32" s="246"/>
      <c r="DE32" s="260" t="s">
        <v>195</v>
      </c>
      <c r="DF32" s="260"/>
      <c r="DG32" s="331"/>
      <c r="DH32" s="253" t="s">
        <v>270</v>
      </c>
      <c r="DI32" s="248"/>
      <c r="DJ32" s="248"/>
      <c r="DK32" s="249"/>
      <c r="DL32" s="249"/>
      <c r="DM32" s="248" t="s">
        <v>259</v>
      </c>
      <c r="DN32" s="248"/>
      <c r="DO32" s="249"/>
      <c r="DP32" s="249"/>
      <c r="DQ32" s="252" t="s">
        <v>260</v>
      </c>
      <c r="DR32" s="252"/>
      <c r="DS32" s="249"/>
      <c r="DT32" s="249"/>
      <c r="DU32" s="252" t="s">
        <v>261</v>
      </c>
      <c r="DV32" s="252"/>
      <c r="DW32" s="252" t="s">
        <v>347</v>
      </c>
      <c r="DX32" s="252"/>
      <c r="DY32" s="252"/>
      <c r="DZ32" s="131"/>
      <c r="EA32" s="184"/>
      <c r="EB32" s="185"/>
      <c r="EC32" s="185"/>
      <c r="EE32" s="39">
        <v>6</v>
      </c>
      <c r="EF32" s="15" t="s">
        <v>51</v>
      </c>
      <c r="EG32" s="23"/>
      <c r="EH32" s="23"/>
      <c r="EI32" s="23"/>
      <c r="EJ32" s="23"/>
      <c r="EK32" s="23"/>
      <c r="EL32" s="23"/>
      <c r="EM32" s="23"/>
      <c r="EN32" s="23"/>
      <c r="EO32" s="23"/>
      <c r="EP32" s="23"/>
      <c r="EQ32" s="23"/>
      <c r="ER32" s="24"/>
      <c r="EV32" s="22">
        <v>42</v>
      </c>
      <c r="EW32" s="22">
        <v>2</v>
      </c>
      <c r="EX32" s="22" t="s">
        <v>228</v>
      </c>
      <c r="FB32" s="22">
        <v>1</v>
      </c>
    </row>
    <row r="33" spans="1:177" s="22" customFormat="1" ht="15.95"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84"/>
      <c r="AR33" s="494"/>
      <c r="AS33" s="495"/>
      <c r="AT33" s="224"/>
      <c r="AU33" s="225"/>
      <c r="AV33" s="323"/>
      <c r="AW33" s="324"/>
      <c r="AX33" s="324"/>
      <c r="AY33" s="324"/>
      <c r="AZ33" s="324"/>
      <c r="BA33" s="324"/>
      <c r="BB33" s="324"/>
      <c r="BC33" s="325"/>
      <c r="BD33" s="314"/>
      <c r="BE33" s="315"/>
      <c r="BF33" s="315"/>
      <c r="BG33" s="316"/>
      <c r="BH33" s="305"/>
      <c r="BI33" s="206"/>
      <c r="BJ33" s="206"/>
      <c r="BK33" s="206"/>
      <c r="BL33" s="206"/>
      <c r="BM33" s="206"/>
      <c r="BN33" s="306"/>
      <c r="BO33" s="231"/>
      <c r="BP33" s="232"/>
      <c r="BQ33" s="232"/>
      <c r="BR33" s="233"/>
      <c r="BS33" s="460" t="s">
        <v>345</v>
      </c>
      <c r="BT33" s="460"/>
      <c r="BU33" s="460"/>
      <c r="BV33" s="460"/>
      <c r="BW33" s="130" t="s">
        <v>33</v>
      </c>
      <c r="BX33" s="297"/>
      <c r="BY33" s="297"/>
      <c r="BZ33" s="297"/>
      <c r="CA33" s="297"/>
      <c r="CB33" s="88" t="s">
        <v>104</v>
      </c>
      <c r="CC33" s="88" t="s">
        <v>346</v>
      </c>
      <c r="CD33" s="300" t="str">
        <f>IF(OR(AND($BO$32=$EU$14,BX33=""),AND($BO$32=$EU$15,BX33="")),"左欄未記入","　")</f>
        <v>左欄未記入</v>
      </c>
      <c r="CE33" s="300"/>
      <c r="CF33" s="300"/>
      <c r="CG33" s="301"/>
      <c r="CH33" s="104"/>
      <c r="CI33" s="104"/>
      <c r="CJ33" s="132"/>
      <c r="CK33" s="209"/>
      <c r="CL33" s="210"/>
      <c r="CM33" s="224"/>
      <c r="CN33" s="225"/>
      <c r="CO33" s="216"/>
      <c r="CP33" s="217"/>
      <c r="CQ33" s="217"/>
      <c r="CR33" s="217"/>
      <c r="CS33" s="217"/>
      <c r="CT33" s="217"/>
      <c r="CU33" s="217"/>
      <c r="CV33" s="218"/>
      <c r="CW33" s="231"/>
      <c r="CX33" s="232"/>
      <c r="CY33" s="232"/>
      <c r="CZ33" s="233"/>
      <c r="DA33" s="238" t="s">
        <v>255</v>
      </c>
      <c r="DB33" s="239"/>
      <c r="DC33" s="239"/>
      <c r="DD33" s="239"/>
      <c r="DE33" s="240" t="s">
        <v>195</v>
      </c>
      <c r="DF33" s="240"/>
      <c r="DG33" s="240"/>
      <c r="DH33" s="237" t="s">
        <v>88</v>
      </c>
      <c r="DI33" s="237"/>
      <c r="DJ33" s="237"/>
      <c r="DK33" s="237"/>
      <c r="DL33" s="237"/>
      <c r="DM33" s="125" t="s">
        <v>34</v>
      </c>
      <c r="DN33" s="247"/>
      <c r="DO33" s="247"/>
      <c r="DP33" s="247"/>
      <c r="DQ33" s="247"/>
      <c r="DR33" s="247"/>
      <c r="DS33" s="247"/>
      <c r="DT33" s="247"/>
      <c r="DU33" s="247"/>
      <c r="DV33" s="247"/>
      <c r="DW33" s="247"/>
      <c r="DX33" s="247"/>
      <c r="DY33" s="247"/>
      <c r="DZ33" s="126" t="s">
        <v>35</v>
      </c>
      <c r="EA33" s="184"/>
      <c r="EB33" s="185"/>
      <c r="EC33" s="185"/>
      <c r="EE33" s="39">
        <v>7</v>
      </c>
      <c r="EF33" s="15" t="s">
        <v>52</v>
      </c>
      <c r="EG33" s="23"/>
      <c r="EH33" s="23"/>
      <c r="EI33" s="23"/>
      <c r="EJ33" s="23"/>
      <c r="EK33" s="23"/>
      <c r="EL33" s="23"/>
      <c r="EM33" s="23"/>
      <c r="EN33" s="23"/>
      <c r="EO33" s="23"/>
      <c r="EP33" s="23"/>
      <c r="EQ33" s="23"/>
      <c r="ER33" s="24"/>
      <c r="EV33" s="22">
        <v>43</v>
      </c>
      <c r="EX33" s="22" t="s">
        <v>230</v>
      </c>
    </row>
    <row r="34" spans="1:177" s="22" customFormat="1" ht="15.95"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84"/>
      <c r="AR34" s="494"/>
      <c r="AS34" s="495"/>
      <c r="AT34" s="224"/>
      <c r="AU34" s="225"/>
      <c r="AV34" s="323"/>
      <c r="AW34" s="324"/>
      <c r="AX34" s="324"/>
      <c r="AY34" s="324"/>
      <c r="AZ34" s="324"/>
      <c r="BA34" s="324"/>
      <c r="BB34" s="324"/>
      <c r="BC34" s="325"/>
      <c r="BD34" s="317"/>
      <c r="BE34" s="318"/>
      <c r="BF34" s="318"/>
      <c r="BG34" s="319"/>
      <c r="BH34" s="241"/>
      <c r="BI34" s="242"/>
      <c r="BJ34" s="242"/>
      <c r="BK34" s="242"/>
      <c r="BL34" s="242"/>
      <c r="BM34" s="242"/>
      <c r="BN34" s="307"/>
      <c r="BO34" s="234"/>
      <c r="BP34" s="235"/>
      <c r="BQ34" s="235"/>
      <c r="BR34" s="236"/>
      <c r="BS34" s="299" t="s">
        <v>343</v>
      </c>
      <c r="BT34" s="299"/>
      <c r="BU34" s="299"/>
      <c r="BV34" s="299"/>
      <c r="BW34" s="84" t="s">
        <v>33</v>
      </c>
      <c r="BX34" s="235"/>
      <c r="BY34" s="235"/>
      <c r="BZ34" s="235"/>
      <c r="CA34" s="235"/>
      <c r="CB34" s="84" t="s">
        <v>104</v>
      </c>
      <c r="CC34" s="88" t="s">
        <v>346</v>
      </c>
      <c r="CD34" s="300" t="str">
        <f>IF(OR(AND($BO$32=$EU$14,BX34=""),AND($BO$32=$EU$15,BX34="")),"左欄未記入","　")</f>
        <v>左欄未記入</v>
      </c>
      <c r="CE34" s="300"/>
      <c r="CF34" s="300"/>
      <c r="CG34" s="301"/>
      <c r="CH34" s="132"/>
      <c r="CI34" s="132"/>
      <c r="CJ34" s="132"/>
      <c r="CK34" s="209"/>
      <c r="CL34" s="210"/>
      <c r="CM34" s="226"/>
      <c r="CN34" s="227"/>
      <c r="CO34" s="219"/>
      <c r="CP34" s="220"/>
      <c r="CQ34" s="220"/>
      <c r="CR34" s="220"/>
      <c r="CS34" s="220"/>
      <c r="CT34" s="220"/>
      <c r="CU34" s="220"/>
      <c r="CV34" s="221"/>
      <c r="CW34" s="234"/>
      <c r="CX34" s="235"/>
      <c r="CY34" s="235"/>
      <c r="CZ34" s="236"/>
      <c r="DA34" s="241" t="s">
        <v>58</v>
      </c>
      <c r="DB34" s="242"/>
      <c r="DC34" s="242"/>
      <c r="DD34" s="242"/>
      <c r="DE34" s="242"/>
      <c r="DF34" s="242"/>
      <c r="DG34" s="133" t="s">
        <v>34</v>
      </c>
      <c r="DH34" s="235" t="s">
        <v>195</v>
      </c>
      <c r="DI34" s="235"/>
      <c r="DJ34" s="235"/>
      <c r="DK34" s="235"/>
      <c r="DL34" s="235"/>
      <c r="DM34" s="235"/>
      <c r="DN34" s="235"/>
      <c r="DO34" s="235"/>
      <c r="DP34" s="235"/>
      <c r="DQ34" s="134" t="s">
        <v>35</v>
      </c>
      <c r="DR34" s="135" t="s">
        <v>262</v>
      </c>
      <c r="DS34" s="290" t="s">
        <v>318</v>
      </c>
      <c r="DT34" s="290"/>
      <c r="DU34" s="290"/>
      <c r="DV34" s="290"/>
      <c r="DW34" s="290"/>
      <c r="DX34" s="290"/>
      <c r="DY34" s="290"/>
      <c r="DZ34" s="136" t="s">
        <v>263</v>
      </c>
      <c r="EA34" s="184"/>
      <c r="EB34" s="185"/>
      <c r="EC34" s="185"/>
      <c r="EE34" s="39">
        <v>8</v>
      </c>
      <c r="EF34" s="15" t="s">
        <v>53</v>
      </c>
      <c r="EG34" s="23"/>
      <c r="EH34" s="23"/>
      <c r="EI34" s="23"/>
      <c r="EJ34" s="23"/>
      <c r="EK34" s="23"/>
      <c r="EL34" s="23"/>
      <c r="EM34" s="23"/>
      <c r="EN34" s="23"/>
      <c r="EO34" s="23"/>
      <c r="EP34" s="23"/>
      <c r="EQ34" s="23"/>
      <c r="ER34" s="24"/>
    </row>
    <row r="35" spans="1:177" s="22" customFormat="1" ht="15.95"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84"/>
      <c r="AR35" s="494"/>
      <c r="AS35" s="495"/>
      <c r="AT35" s="226"/>
      <c r="AU35" s="227"/>
      <c r="AV35" s="326"/>
      <c r="AW35" s="327"/>
      <c r="AX35" s="327"/>
      <c r="AY35" s="327"/>
      <c r="AZ35" s="327"/>
      <c r="BA35" s="327"/>
      <c r="BB35" s="327"/>
      <c r="BC35" s="328"/>
      <c r="BD35" s="309"/>
      <c r="BE35" s="300"/>
      <c r="BF35" s="300"/>
      <c r="BG35" s="310"/>
      <c r="BH35" s="451" t="s">
        <v>200</v>
      </c>
      <c r="BI35" s="370"/>
      <c r="BJ35" s="370"/>
      <c r="BK35" s="370"/>
      <c r="BL35" s="370"/>
      <c r="BM35" s="370"/>
      <c r="BN35" s="452"/>
      <c r="BO35" s="329" t="s">
        <v>166</v>
      </c>
      <c r="BP35" s="297"/>
      <c r="BQ35" s="297"/>
      <c r="BR35" s="330"/>
      <c r="BS35" s="298" t="s">
        <v>212</v>
      </c>
      <c r="BT35" s="298"/>
      <c r="BU35" s="298"/>
      <c r="BV35" s="298"/>
      <c r="BW35" s="88" t="s">
        <v>33</v>
      </c>
      <c r="BX35" s="297"/>
      <c r="BY35" s="297"/>
      <c r="BZ35" s="297"/>
      <c r="CA35" s="297"/>
      <c r="CB35" s="88" t="s">
        <v>104</v>
      </c>
      <c r="CC35" s="88" t="s">
        <v>201</v>
      </c>
      <c r="CD35" s="300" t="str">
        <f>IF(OR(AND($BO$35=$EU$14,BX35=""),AND($BO$35=$EU$15,BX35="")),"左欄未記入","　")</f>
        <v>左欄未記入</v>
      </c>
      <c r="CE35" s="300"/>
      <c r="CF35" s="300"/>
      <c r="CG35" s="301"/>
      <c r="CH35" s="132"/>
      <c r="CI35" s="132"/>
      <c r="CJ35" s="132"/>
      <c r="CK35" s="209"/>
      <c r="CL35" s="210"/>
      <c r="CM35" s="222" t="s">
        <v>286</v>
      </c>
      <c r="CN35" s="223"/>
      <c r="CO35" s="213" t="s">
        <v>130</v>
      </c>
      <c r="CP35" s="214"/>
      <c r="CQ35" s="214"/>
      <c r="CR35" s="214"/>
      <c r="CS35" s="214"/>
      <c r="CT35" s="214"/>
      <c r="CU35" s="214"/>
      <c r="CV35" s="215"/>
      <c r="CW35" s="228" t="s">
        <v>195</v>
      </c>
      <c r="CX35" s="229"/>
      <c r="CY35" s="229"/>
      <c r="CZ35" s="230"/>
      <c r="DA35" s="245" t="s">
        <v>242</v>
      </c>
      <c r="DB35" s="246"/>
      <c r="DC35" s="246"/>
      <c r="DD35" s="246"/>
      <c r="DE35" s="260" t="s">
        <v>195</v>
      </c>
      <c r="DF35" s="260"/>
      <c r="DG35" s="260"/>
      <c r="DH35" s="248" t="s">
        <v>270</v>
      </c>
      <c r="DI35" s="248"/>
      <c r="DJ35" s="248"/>
      <c r="DK35" s="249"/>
      <c r="DL35" s="249"/>
      <c r="DM35" s="248" t="s">
        <v>259</v>
      </c>
      <c r="DN35" s="248"/>
      <c r="DO35" s="249"/>
      <c r="DP35" s="249"/>
      <c r="DQ35" s="252" t="s">
        <v>260</v>
      </c>
      <c r="DR35" s="252"/>
      <c r="DS35" s="249"/>
      <c r="DT35" s="249"/>
      <c r="DU35" s="252" t="s">
        <v>261</v>
      </c>
      <c r="DV35" s="252"/>
      <c r="DW35" s="252" t="s">
        <v>347</v>
      </c>
      <c r="DX35" s="252"/>
      <c r="DY35" s="252"/>
      <c r="DZ35" s="131"/>
      <c r="EA35" s="184"/>
      <c r="EB35" s="185"/>
      <c r="EC35" s="185"/>
      <c r="EE35" s="39">
        <v>9</v>
      </c>
      <c r="EF35" s="15" t="s">
        <v>121</v>
      </c>
      <c r="EG35" s="23"/>
      <c r="EH35" s="23"/>
      <c r="EI35" s="23"/>
      <c r="EJ35" s="23"/>
      <c r="EK35" s="23"/>
      <c r="EL35" s="23"/>
      <c r="EM35" s="23"/>
      <c r="EN35" s="23"/>
      <c r="EO35" s="23"/>
      <c r="EP35" s="23"/>
      <c r="EQ35" s="23"/>
      <c r="ER35" s="24"/>
      <c r="EU35" s="30"/>
      <c r="EV35" s="30" t="s">
        <v>272</v>
      </c>
      <c r="EW35" s="30"/>
      <c r="EX35" s="30"/>
      <c r="EY35" s="30"/>
      <c r="EZ35" s="30"/>
      <c r="FA35" s="30"/>
      <c r="FB35" s="30"/>
      <c r="FC35" s="30"/>
      <c r="FD35" s="30"/>
      <c r="FE35" s="30"/>
      <c r="FF35" s="30"/>
      <c r="FG35" s="30"/>
      <c r="FH35" s="30"/>
      <c r="FI35" s="30"/>
      <c r="FJ35" s="30"/>
      <c r="FK35" s="30" t="s">
        <v>215</v>
      </c>
      <c r="FL35" s="30"/>
      <c r="FM35" s="30"/>
      <c r="FN35" s="30"/>
      <c r="FO35" s="30"/>
      <c r="FP35" s="30"/>
      <c r="FQ35" s="30"/>
      <c r="FR35" s="30"/>
      <c r="FS35" s="30"/>
      <c r="FT35" s="30"/>
      <c r="FU35" s="30"/>
    </row>
    <row r="36" spans="1:177" s="22" customFormat="1" ht="15.95"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84"/>
      <c r="AR36" s="494"/>
      <c r="AS36" s="495"/>
      <c r="AT36" s="222" t="s">
        <v>185</v>
      </c>
      <c r="AU36" s="223"/>
      <c r="AV36" s="320" t="s">
        <v>19</v>
      </c>
      <c r="AW36" s="321"/>
      <c r="AX36" s="321"/>
      <c r="AY36" s="321"/>
      <c r="AZ36" s="321"/>
      <c r="BA36" s="321"/>
      <c r="BB36" s="321"/>
      <c r="BC36" s="322"/>
      <c r="BD36" s="474" t="str">
        <f>IF(OR(BR36="",CC36="",BR37="",CC37=""),"未記入欄があります","　")</f>
        <v>未記入欄があります</v>
      </c>
      <c r="BE36" s="475"/>
      <c r="BF36" s="475"/>
      <c r="BG36" s="476"/>
      <c r="BH36" s="413" t="s">
        <v>206</v>
      </c>
      <c r="BI36" s="413"/>
      <c r="BJ36" s="413"/>
      <c r="BK36" s="500"/>
      <c r="BL36" s="469" t="s">
        <v>207</v>
      </c>
      <c r="BM36" s="469"/>
      <c r="BN36" s="469"/>
      <c r="BO36" s="469"/>
      <c r="BP36" s="469"/>
      <c r="BQ36" s="137" t="s">
        <v>33</v>
      </c>
      <c r="BR36" s="503"/>
      <c r="BS36" s="503"/>
      <c r="BT36" s="97" t="s">
        <v>104</v>
      </c>
      <c r="BU36" s="138" t="s">
        <v>208</v>
      </c>
      <c r="BV36" s="110"/>
      <c r="BW36" s="469" t="s">
        <v>209</v>
      </c>
      <c r="BX36" s="469"/>
      <c r="BY36" s="469"/>
      <c r="BZ36" s="469"/>
      <c r="CA36" s="469"/>
      <c r="CB36" s="137" t="s">
        <v>33</v>
      </c>
      <c r="CC36" s="229"/>
      <c r="CD36" s="229"/>
      <c r="CE36" s="97" t="s">
        <v>104</v>
      </c>
      <c r="CF36" s="138" t="s">
        <v>208</v>
      </c>
      <c r="CG36" s="111"/>
      <c r="CH36" s="132"/>
      <c r="CI36" s="132"/>
      <c r="CJ36" s="132"/>
      <c r="CK36" s="209"/>
      <c r="CL36" s="210"/>
      <c r="CM36" s="224"/>
      <c r="CN36" s="225"/>
      <c r="CO36" s="216"/>
      <c r="CP36" s="217"/>
      <c r="CQ36" s="217"/>
      <c r="CR36" s="217"/>
      <c r="CS36" s="217"/>
      <c r="CT36" s="217"/>
      <c r="CU36" s="217"/>
      <c r="CV36" s="218"/>
      <c r="CW36" s="231"/>
      <c r="CX36" s="232"/>
      <c r="CY36" s="232"/>
      <c r="CZ36" s="233"/>
      <c r="DA36" s="238" t="s">
        <v>255</v>
      </c>
      <c r="DB36" s="239"/>
      <c r="DC36" s="239"/>
      <c r="DD36" s="239"/>
      <c r="DE36" s="240" t="s">
        <v>195</v>
      </c>
      <c r="DF36" s="240"/>
      <c r="DG36" s="240"/>
      <c r="DH36" s="237" t="s">
        <v>41</v>
      </c>
      <c r="DI36" s="237"/>
      <c r="DJ36" s="237"/>
      <c r="DK36" s="237"/>
      <c r="DL36" s="237"/>
      <c r="DM36" s="125" t="s">
        <v>34</v>
      </c>
      <c r="DN36" s="247"/>
      <c r="DO36" s="247"/>
      <c r="DP36" s="247"/>
      <c r="DQ36" s="247"/>
      <c r="DR36" s="247"/>
      <c r="DS36" s="247"/>
      <c r="DT36" s="247"/>
      <c r="DU36" s="247"/>
      <c r="DV36" s="247"/>
      <c r="DW36" s="247"/>
      <c r="DX36" s="247"/>
      <c r="DY36" s="247"/>
      <c r="DZ36" s="126" t="s">
        <v>35</v>
      </c>
      <c r="EA36" s="184"/>
      <c r="EB36" s="185"/>
      <c r="EC36" s="185"/>
      <c r="EE36" s="39">
        <v>10</v>
      </c>
      <c r="EF36" s="15" t="s">
        <v>54</v>
      </c>
      <c r="EG36" s="23"/>
      <c r="EH36" s="23"/>
      <c r="EI36" s="23"/>
      <c r="EJ36" s="23"/>
      <c r="EK36" s="23"/>
      <c r="EL36" s="23"/>
      <c r="EM36" s="23"/>
      <c r="EN36" s="23"/>
      <c r="EO36" s="23"/>
      <c r="EP36" s="23"/>
      <c r="EQ36" s="23"/>
      <c r="ER36" s="24"/>
      <c r="EU36" s="30"/>
      <c r="EV36" s="73" t="s">
        <v>273</v>
      </c>
      <c r="EW36" s="73"/>
      <c r="EX36" s="73"/>
      <c r="EY36" s="73"/>
      <c r="EZ36" s="73"/>
      <c r="FA36" s="73"/>
      <c r="FB36" s="73"/>
      <c r="FC36" s="73"/>
      <c r="FD36" s="73"/>
      <c r="FE36" s="73"/>
      <c r="FF36" s="73"/>
      <c r="FG36" s="73"/>
      <c r="FH36" s="73"/>
      <c r="FI36" s="73"/>
      <c r="FJ36" s="73"/>
      <c r="FK36" s="73" t="s">
        <v>231</v>
      </c>
      <c r="FL36" s="73"/>
      <c r="FM36" s="73"/>
      <c r="FN36" s="73"/>
      <c r="FO36" s="73"/>
      <c r="FP36" s="73"/>
      <c r="FQ36" s="73"/>
      <c r="FR36" s="73"/>
      <c r="FS36" s="73"/>
      <c r="FT36" s="73"/>
      <c r="FU36" s="73"/>
    </row>
    <row r="37" spans="1:177" s="22" customFormat="1" ht="15.9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84"/>
      <c r="AR37" s="494"/>
      <c r="AS37" s="495"/>
      <c r="AT37" s="226"/>
      <c r="AU37" s="227"/>
      <c r="AV37" s="326"/>
      <c r="AW37" s="327"/>
      <c r="AX37" s="327"/>
      <c r="AY37" s="327"/>
      <c r="AZ37" s="327"/>
      <c r="BA37" s="327"/>
      <c r="BB37" s="327"/>
      <c r="BC37" s="328"/>
      <c r="BD37" s="480"/>
      <c r="BE37" s="481"/>
      <c r="BF37" s="481"/>
      <c r="BG37" s="482"/>
      <c r="BH37" s="501" t="s">
        <v>203</v>
      </c>
      <c r="BI37" s="501"/>
      <c r="BJ37" s="501"/>
      <c r="BK37" s="502"/>
      <c r="BL37" s="504" t="s">
        <v>210</v>
      </c>
      <c r="BM37" s="504"/>
      <c r="BN37" s="504"/>
      <c r="BO37" s="504"/>
      <c r="BP37" s="504"/>
      <c r="BQ37" s="139" t="s">
        <v>33</v>
      </c>
      <c r="BR37" s="505"/>
      <c r="BS37" s="505"/>
      <c r="BT37" s="140" t="s">
        <v>104</v>
      </c>
      <c r="BU37" s="139" t="s">
        <v>201</v>
      </c>
      <c r="BV37" s="139"/>
      <c r="BW37" s="506" t="s">
        <v>211</v>
      </c>
      <c r="BX37" s="506"/>
      <c r="BY37" s="506"/>
      <c r="BZ37" s="506"/>
      <c r="CA37" s="506"/>
      <c r="CB37" s="139" t="s">
        <v>33</v>
      </c>
      <c r="CC37" s="505"/>
      <c r="CD37" s="505"/>
      <c r="CE37" s="140" t="s">
        <v>104</v>
      </c>
      <c r="CF37" s="139" t="s">
        <v>201</v>
      </c>
      <c r="CG37" s="141"/>
      <c r="CH37" s="132"/>
      <c r="CI37" s="132"/>
      <c r="CJ37" s="132"/>
      <c r="CK37" s="209"/>
      <c r="CL37" s="210"/>
      <c r="CM37" s="226"/>
      <c r="CN37" s="227"/>
      <c r="CO37" s="219"/>
      <c r="CP37" s="220"/>
      <c r="CQ37" s="220"/>
      <c r="CR37" s="220"/>
      <c r="CS37" s="220"/>
      <c r="CT37" s="220"/>
      <c r="CU37" s="220"/>
      <c r="CV37" s="221"/>
      <c r="CW37" s="234"/>
      <c r="CX37" s="235"/>
      <c r="CY37" s="235"/>
      <c r="CZ37" s="236"/>
      <c r="DA37" s="241" t="s">
        <v>252</v>
      </c>
      <c r="DB37" s="242"/>
      <c r="DC37" s="242"/>
      <c r="DD37" s="242"/>
      <c r="DE37" s="242"/>
      <c r="DF37" s="242"/>
      <c r="DG37" s="142" t="s">
        <v>254</v>
      </c>
      <c r="DH37" s="235" t="s">
        <v>195</v>
      </c>
      <c r="DI37" s="235"/>
      <c r="DJ37" s="235"/>
      <c r="DK37" s="235"/>
      <c r="DL37" s="235"/>
      <c r="DM37" s="235"/>
      <c r="DN37" s="235"/>
      <c r="DO37" s="235"/>
      <c r="DP37" s="235"/>
      <c r="DQ37" s="142" t="s">
        <v>253</v>
      </c>
      <c r="DR37" s="142" t="s">
        <v>254</v>
      </c>
      <c r="DS37" s="290" t="s">
        <v>318</v>
      </c>
      <c r="DT37" s="290"/>
      <c r="DU37" s="290"/>
      <c r="DV37" s="290"/>
      <c r="DW37" s="290"/>
      <c r="DX37" s="290"/>
      <c r="DY37" s="290"/>
      <c r="DZ37" s="136" t="s">
        <v>35</v>
      </c>
      <c r="EA37" s="184"/>
      <c r="EB37" s="185"/>
      <c r="EC37" s="185"/>
      <c r="EE37" s="39">
        <v>11</v>
      </c>
      <c r="EF37" s="15" t="s">
        <v>55</v>
      </c>
      <c r="EG37" s="23"/>
      <c r="EH37" s="23"/>
      <c r="EI37" s="23"/>
      <c r="EJ37" s="23"/>
      <c r="EK37" s="23"/>
      <c r="EL37" s="23"/>
      <c r="EM37" s="23"/>
      <c r="EN37" s="23"/>
      <c r="EO37" s="23"/>
      <c r="EP37" s="23"/>
      <c r="EQ37" s="23"/>
      <c r="ER37" s="24"/>
      <c r="EU37" s="30"/>
      <c r="EV37" s="73" t="s">
        <v>342</v>
      </c>
      <c r="EW37" s="73"/>
      <c r="EX37" s="73"/>
      <c r="EY37" s="73"/>
      <c r="EZ37" s="73"/>
      <c r="FA37" s="73"/>
      <c r="FB37" s="73"/>
      <c r="FC37" s="73"/>
      <c r="FD37" s="73"/>
      <c r="FE37" s="73"/>
      <c r="FF37" s="73"/>
      <c r="FG37" s="73"/>
      <c r="FH37" s="73"/>
      <c r="FI37" s="73"/>
      <c r="FJ37" s="73"/>
      <c r="FK37" s="73" t="s">
        <v>232</v>
      </c>
      <c r="FL37" s="73"/>
      <c r="FM37" s="73"/>
      <c r="FN37" s="73"/>
      <c r="FO37" s="73"/>
      <c r="FP37" s="73"/>
      <c r="FQ37" s="73"/>
      <c r="FR37" s="73"/>
      <c r="FS37" s="73"/>
      <c r="FT37" s="73"/>
      <c r="FU37" s="73"/>
    </row>
    <row r="38" spans="1:177" s="22" customFormat="1" ht="15.95" customHeight="1" thickBo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84"/>
      <c r="AR38" s="494"/>
      <c r="AS38" s="495"/>
      <c r="AT38" s="222" t="s">
        <v>186</v>
      </c>
      <c r="AU38" s="223"/>
      <c r="AV38" s="511" t="s">
        <v>20</v>
      </c>
      <c r="AW38" s="512"/>
      <c r="AX38" s="512"/>
      <c r="AY38" s="512"/>
      <c r="AZ38" s="512"/>
      <c r="BA38" s="512"/>
      <c r="BB38" s="512"/>
      <c r="BC38" s="513"/>
      <c r="BD38" s="474" t="str">
        <f>IF(OR(BI39="",BR39="",CA39="",BI40="",BR40="",CA40=""),"未記入欄があります","　")</f>
        <v>未記入欄があります</v>
      </c>
      <c r="BE38" s="475"/>
      <c r="BF38" s="475"/>
      <c r="BG38" s="476"/>
      <c r="BH38" s="413" t="s">
        <v>67</v>
      </c>
      <c r="BI38" s="413"/>
      <c r="BJ38" s="413"/>
      <c r="BK38" s="413"/>
      <c r="BL38" s="413"/>
      <c r="BM38" s="413"/>
      <c r="BN38" s="413"/>
      <c r="BO38" s="413"/>
      <c r="BP38" s="413"/>
      <c r="BQ38" s="413" t="s">
        <v>68</v>
      </c>
      <c r="BR38" s="413"/>
      <c r="BS38" s="413"/>
      <c r="BT38" s="413"/>
      <c r="BU38" s="413"/>
      <c r="BV38" s="413"/>
      <c r="BW38" s="413"/>
      <c r="BX38" s="413"/>
      <c r="BY38" s="413"/>
      <c r="BZ38" s="413" t="s">
        <v>69</v>
      </c>
      <c r="CA38" s="413"/>
      <c r="CB38" s="413"/>
      <c r="CC38" s="413"/>
      <c r="CD38" s="413"/>
      <c r="CE38" s="413"/>
      <c r="CF38" s="413"/>
      <c r="CG38" s="438"/>
      <c r="CH38" s="132"/>
      <c r="CI38" s="132"/>
      <c r="CJ38" s="132"/>
      <c r="CK38" s="209"/>
      <c r="CL38" s="210"/>
      <c r="CM38" s="291" t="s">
        <v>287</v>
      </c>
      <c r="CN38" s="292"/>
      <c r="CO38" s="294" t="s">
        <v>114</v>
      </c>
      <c r="CP38" s="294"/>
      <c r="CQ38" s="294"/>
      <c r="CR38" s="294"/>
      <c r="CS38" s="294"/>
      <c r="CT38" s="294"/>
      <c r="CU38" s="294"/>
      <c r="CV38" s="294"/>
      <c r="CW38" s="228" t="s">
        <v>195</v>
      </c>
      <c r="CX38" s="229"/>
      <c r="CY38" s="229"/>
      <c r="CZ38" s="230"/>
      <c r="DA38" s="539" t="s">
        <v>145</v>
      </c>
      <c r="DB38" s="540"/>
      <c r="DC38" s="540"/>
      <c r="DD38" s="540"/>
      <c r="DE38" s="540"/>
      <c r="DF38" s="540"/>
      <c r="DG38" s="143" t="s">
        <v>138</v>
      </c>
      <c r="DH38" s="538"/>
      <c r="DI38" s="538"/>
      <c r="DJ38" s="538"/>
      <c r="DK38" s="538"/>
      <c r="DL38" s="538"/>
      <c r="DM38" s="538"/>
      <c r="DN38" s="538"/>
      <c r="DO38" s="538"/>
      <c r="DP38" s="538"/>
      <c r="DQ38" s="538"/>
      <c r="DR38" s="538"/>
      <c r="DS38" s="538"/>
      <c r="DT38" s="538"/>
      <c r="DU38" s="538"/>
      <c r="DV38" s="538"/>
      <c r="DW38" s="538"/>
      <c r="DX38" s="538"/>
      <c r="DY38" s="538"/>
      <c r="DZ38" s="144" t="s">
        <v>104</v>
      </c>
      <c r="EA38" s="184"/>
      <c r="EB38" s="185"/>
      <c r="EC38" s="185"/>
      <c r="EE38" s="40">
        <v>12</v>
      </c>
      <c r="EF38" s="41" t="s">
        <v>56</v>
      </c>
      <c r="EG38" s="26"/>
      <c r="EH38" s="26"/>
      <c r="EI38" s="26"/>
      <c r="EJ38" s="26"/>
      <c r="EK38" s="26"/>
      <c r="EL38" s="26"/>
      <c r="EM38" s="26"/>
      <c r="EN38" s="26"/>
      <c r="EO38" s="26"/>
      <c r="EP38" s="26"/>
      <c r="EQ38" s="26"/>
      <c r="ER38" s="27"/>
      <c r="EU38" s="30"/>
      <c r="EV38" s="73"/>
      <c r="EW38" s="73"/>
      <c r="EX38" s="73"/>
      <c r="EY38" s="73"/>
      <c r="EZ38" s="73"/>
      <c r="FA38" s="73"/>
      <c r="FB38" s="73"/>
      <c r="FC38" s="73"/>
      <c r="FD38" s="73"/>
      <c r="FE38" s="30"/>
      <c r="FF38" s="30"/>
      <c r="FG38" s="30"/>
      <c r="FH38" s="30"/>
      <c r="FI38" s="30"/>
      <c r="FJ38" s="30"/>
      <c r="FK38" s="73" t="s">
        <v>233</v>
      </c>
      <c r="FL38" s="30"/>
      <c r="FM38" s="30"/>
      <c r="FN38" s="30"/>
      <c r="FO38" s="30"/>
      <c r="FP38" s="30"/>
      <c r="FQ38" s="30"/>
      <c r="FR38" s="30"/>
      <c r="FS38" s="30"/>
      <c r="FT38" s="30"/>
      <c r="FU38" s="30"/>
    </row>
    <row r="39" spans="1:177" s="22" customFormat="1" ht="15.95"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84"/>
      <c r="AR39" s="494"/>
      <c r="AS39" s="495"/>
      <c r="AT39" s="224"/>
      <c r="AU39" s="225"/>
      <c r="AV39" s="507" t="s">
        <v>21</v>
      </c>
      <c r="AW39" s="508"/>
      <c r="AX39" s="508"/>
      <c r="AY39" s="508"/>
      <c r="AZ39" s="508"/>
      <c r="BA39" s="508"/>
      <c r="BB39" s="508"/>
      <c r="BC39" s="509"/>
      <c r="BD39" s="477"/>
      <c r="BE39" s="478"/>
      <c r="BF39" s="478"/>
      <c r="BG39" s="479"/>
      <c r="BH39" s="145" t="s">
        <v>33</v>
      </c>
      <c r="BI39" s="467"/>
      <c r="BJ39" s="467"/>
      <c r="BK39" s="467"/>
      <c r="BL39" s="467"/>
      <c r="BM39" s="467"/>
      <c r="BN39" s="114" t="s">
        <v>104</v>
      </c>
      <c r="BO39" s="352" t="s">
        <v>70</v>
      </c>
      <c r="BP39" s="402"/>
      <c r="BQ39" s="145" t="s">
        <v>33</v>
      </c>
      <c r="BR39" s="467"/>
      <c r="BS39" s="467"/>
      <c r="BT39" s="467"/>
      <c r="BU39" s="467"/>
      <c r="BV39" s="467"/>
      <c r="BW39" s="114" t="s">
        <v>104</v>
      </c>
      <c r="BX39" s="352" t="s">
        <v>70</v>
      </c>
      <c r="BY39" s="402"/>
      <c r="BZ39" s="145" t="s">
        <v>33</v>
      </c>
      <c r="CA39" s="510"/>
      <c r="CB39" s="401"/>
      <c r="CC39" s="401"/>
      <c r="CD39" s="401"/>
      <c r="CE39" s="401"/>
      <c r="CF39" s="114" t="s">
        <v>104</v>
      </c>
      <c r="CG39" s="146" t="s">
        <v>70</v>
      </c>
      <c r="CH39" s="132"/>
      <c r="CI39" s="132"/>
      <c r="CJ39" s="132"/>
      <c r="CK39" s="209"/>
      <c r="CL39" s="210"/>
      <c r="CM39" s="291"/>
      <c r="CN39" s="292"/>
      <c r="CO39" s="294"/>
      <c r="CP39" s="294"/>
      <c r="CQ39" s="294"/>
      <c r="CR39" s="294"/>
      <c r="CS39" s="294"/>
      <c r="CT39" s="294"/>
      <c r="CU39" s="294"/>
      <c r="CV39" s="294"/>
      <c r="CW39" s="234"/>
      <c r="CX39" s="235"/>
      <c r="CY39" s="235"/>
      <c r="CZ39" s="236"/>
      <c r="DA39" s="425" t="s">
        <v>241</v>
      </c>
      <c r="DB39" s="426"/>
      <c r="DC39" s="426"/>
      <c r="DD39" s="426"/>
      <c r="DE39" s="426"/>
      <c r="DF39" s="426"/>
      <c r="DG39" s="142" t="s">
        <v>138</v>
      </c>
      <c r="DH39" s="235" t="s">
        <v>256</v>
      </c>
      <c r="DI39" s="235"/>
      <c r="DJ39" s="235"/>
      <c r="DK39" s="235"/>
      <c r="DL39" s="235"/>
      <c r="DM39" s="235"/>
      <c r="DN39" s="235"/>
      <c r="DO39" s="235"/>
      <c r="DP39" s="235"/>
      <c r="DQ39" s="235"/>
      <c r="DR39" s="235"/>
      <c r="DS39" s="235"/>
      <c r="DT39" s="235"/>
      <c r="DU39" s="235"/>
      <c r="DV39" s="235"/>
      <c r="DW39" s="235"/>
      <c r="DX39" s="235"/>
      <c r="DY39" s="235"/>
      <c r="DZ39" s="136" t="s">
        <v>35</v>
      </c>
      <c r="EA39" s="184"/>
      <c r="EB39" s="185"/>
      <c r="EC39" s="185"/>
      <c r="EF39" s="22" t="s">
        <v>256</v>
      </c>
      <c r="EU39" s="30"/>
      <c r="EV39" s="204" t="s">
        <v>358</v>
      </c>
      <c r="EW39" s="73"/>
      <c r="EX39" s="73"/>
      <c r="EY39" s="73"/>
      <c r="EZ39" s="73"/>
      <c r="FA39" s="73"/>
      <c r="FB39" s="30"/>
      <c r="FC39" s="30"/>
      <c r="FD39" s="30"/>
      <c r="FE39" s="30"/>
      <c r="FF39" s="30"/>
      <c r="FG39" s="30"/>
      <c r="FH39" s="30"/>
      <c r="FI39" s="30"/>
      <c r="FJ39" s="30"/>
      <c r="FK39" s="73" t="s">
        <v>237</v>
      </c>
      <c r="FL39" s="30"/>
      <c r="FM39" s="30"/>
      <c r="FN39" s="30"/>
      <c r="FO39" s="30"/>
      <c r="FP39" s="30"/>
      <c r="FQ39" s="30"/>
      <c r="FR39" s="30"/>
      <c r="FS39" s="30"/>
      <c r="FT39" s="30"/>
      <c r="FU39" s="30"/>
    </row>
    <row r="40" spans="1:177" s="22" customFormat="1" ht="15.95"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84"/>
      <c r="AR40" s="494"/>
      <c r="AS40" s="495"/>
      <c r="AT40" s="226"/>
      <c r="AU40" s="227"/>
      <c r="AV40" s="579" t="s">
        <v>22</v>
      </c>
      <c r="AW40" s="580"/>
      <c r="AX40" s="580"/>
      <c r="AY40" s="580"/>
      <c r="AZ40" s="580"/>
      <c r="BA40" s="580"/>
      <c r="BB40" s="580"/>
      <c r="BC40" s="581"/>
      <c r="BD40" s="480"/>
      <c r="BE40" s="481"/>
      <c r="BF40" s="481"/>
      <c r="BG40" s="482"/>
      <c r="BH40" s="147" t="s">
        <v>33</v>
      </c>
      <c r="BI40" s="468"/>
      <c r="BJ40" s="468"/>
      <c r="BK40" s="468"/>
      <c r="BL40" s="468"/>
      <c r="BM40" s="468"/>
      <c r="BN40" s="112" t="s">
        <v>104</v>
      </c>
      <c r="BO40" s="242" t="s">
        <v>70</v>
      </c>
      <c r="BP40" s="307"/>
      <c r="BQ40" s="147" t="s">
        <v>33</v>
      </c>
      <c r="BR40" s="468"/>
      <c r="BS40" s="468"/>
      <c r="BT40" s="468"/>
      <c r="BU40" s="468"/>
      <c r="BV40" s="468"/>
      <c r="BW40" s="112" t="s">
        <v>104</v>
      </c>
      <c r="BX40" s="206" t="s">
        <v>70</v>
      </c>
      <c r="BY40" s="306"/>
      <c r="BZ40" s="147" t="s">
        <v>33</v>
      </c>
      <c r="CA40" s="510"/>
      <c r="CB40" s="401"/>
      <c r="CC40" s="401"/>
      <c r="CD40" s="401"/>
      <c r="CE40" s="401"/>
      <c r="CF40" s="112" t="s">
        <v>104</v>
      </c>
      <c r="CG40" s="148" t="s">
        <v>70</v>
      </c>
      <c r="CH40" s="132"/>
      <c r="CI40" s="132"/>
      <c r="CJ40" s="132"/>
      <c r="CK40" s="209"/>
      <c r="CL40" s="210"/>
      <c r="CM40" s="291" t="s">
        <v>288</v>
      </c>
      <c r="CN40" s="292"/>
      <c r="CO40" s="294" t="s">
        <v>115</v>
      </c>
      <c r="CP40" s="294"/>
      <c r="CQ40" s="294"/>
      <c r="CR40" s="294"/>
      <c r="CS40" s="294"/>
      <c r="CT40" s="294"/>
      <c r="CU40" s="294"/>
      <c r="CV40" s="294"/>
      <c r="CW40" s="228" t="s">
        <v>195</v>
      </c>
      <c r="CX40" s="229"/>
      <c r="CY40" s="229"/>
      <c r="CZ40" s="230"/>
      <c r="DA40" s="245" t="s">
        <v>242</v>
      </c>
      <c r="DB40" s="246"/>
      <c r="DC40" s="246"/>
      <c r="DD40" s="261"/>
      <c r="DE40" s="250" t="s">
        <v>195</v>
      </c>
      <c r="DF40" s="229"/>
      <c r="DG40" s="229"/>
      <c r="DH40" s="229"/>
      <c r="DI40" s="229"/>
      <c r="DJ40" s="601" t="s">
        <v>356</v>
      </c>
      <c r="DK40" s="601"/>
      <c r="DL40" s="601"/>
      <c r="DM40" s="601"/>
      <c r="DN40" s="601"/>
      <c r="DO40" s="118" t="s">
        <v>34</v>
      </c>
      <c r="DP40" s="538"/>
      <c r="DQ40" s="538"/>
      <c r="DR40" s="538"/>
      <c r="DS40" s="538"/>
      <c r="DT40" s="538"/>
      <c r="DU40" s="538"/>
      <c r="DV40" s="538"/>
      <c r="DW40" s="538"/>
      <c r="DX40" s="538"/>
      <c r="DY40" s="538"/>
      <c r="DZ40" s="149" t="s">
        <v>35</v>
      </c>
      <c r="EA40" s="184"/>
      <c r="EB40" s="185"/>
      <c r="EC40" s="185"/>
      <c r="EU40" s="30"/>
      <c r="EV40" s="73" t="s">
        <v>355</v>
      </c>
      <c r="EW40" s="73"/>
      <c r="EX40" s="73"/>
      <c r="EY40" s="73"/>
      <c r="EZ40" s="73"/>
      <c r="FA40" s="30"/>
      <c r="FB40" s="30"/>
      <c r="FC40" s="30"/>
      <c r="FD40" s="30"/>
      <c r="FE40" s="30"/>
      <c r="FF40" s="30"/>
      <c r="FG40" s="30"/>
      <c r="FH40" s="30"/>
      <c r="FI40" s="30"/>
      <c r="FJ40" s="30"/>
      <c r="FK40" s="73" t="s">
        <v>234</v>
      </c>
      <c r="FL40" s="30"/>
      <c r="FM40" s="30"/>
      <c r="FN40" s="30"/>
      <c r="FO40" s="30"/>
      <c r="FP40" s="30"/>
      <c r="FQ40" s="30"/>
      <c r="FR40" s="30"/>
      <c r="FS40" s="30"/>
      <c r="FT40" s="30"/>
      <c r="FU40" s="30"/>
    </row>
    <row r="41" spans="1:177" s="22" customFormat="1" ht="15.95" customHeight="1" thickBo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84"/>
      <c r="AR41" s="494"/>
      <c r="AS41" s="495"/>
      <c r="AT41" s="222" t="s">
        <v>187</v>
      </c>
      <c r="AU41" s="223"/>
      <c r="AV41" s="333" t="s">
        <v>23</v>
      </c>
      <c r="AW41" s="334"/>
      <c r="AX41" s="334"/>
      <c r="AY41" s="334"/>
      <c r="AZ41" s="334"/>
      <c r="BA41" s="334"/>
      <c r="BB41" s="334"/>
      <c r="BC41" s="335"/>
      <c r="BD41" s="498" t="str">
        <f>IF(OR(BK41="",BP41="",BU41=""),"未記入","　")</f>
        <v>未記入</v>
      </c>
      <c r="BE41" s="498"/>
      <c r="BF41" s="498"/>
      <c r="BG41" s="498"/>
      <c r="BH41" s="470" t="s">
        <v>270</v>
      </c>
      <c r="BI41" s="471"/>
      <c r="BJ41" s="471"/>
      <c r="BK41" s="473"/>
      <c r="BL41" s="473"/>
      <c r="BM41" s="473"/>
      <c r="BN41" s="471" t="s">
        <v>123</v>
      </c>
      <c r="BO41" s="471"/>
      <c r="BP41" s="473"/>
      <c r="BQ41" s="473"/>
      <c r="BR41" s="473"/>
      <c r="BS41" s="471" t="s">
        <v>124</v>
      </c>
      <c r="BT41" s="471"/>
      <c r="BU41" s="473"/>
      <c r="BV41" s="473"/>
      <c r="BW41" s="473"/>
      <c r="BX41" s="471" t="s">
        <v>125</v>
      </c>
      <c r="BY41" s="471"/>
      <c r="BZ41" s="150"/>
      <c r="CA41" s="150"/>
      <c r="CB41" s="150"/>
      <c r="CC41" s="150"/>
      <c r="CD41" s="150"/>
      <c r="CE41" s="150"/>
      <c r="CF41" s="150"/>
      <c r="CG41" s="151"/>
      <c r="CH41" s="132"/>
      <c r="CI41" s="132"/>
      <c r="CJ41" s="132"/>
      <c r="CK41" s="209"/>
      <c r="CL41" s="210"/>
      <c r="CM41" s="293"/>
      <c r="CN41" s="222"/>
      <c r="CO41" s="295"/>
      <c r="CP41" s="295"/>
      <c r="CQ41" s="295"/>
      <c r="CR41" s="295"/>
      <c r="CS41" s="295"/>
      <c r="CT41" s="295"/>
      <c r="CU41" s="295"/>
      <c r="CV41" s="295"/>
      <c r="CW41" s="231"/>
      <c r="CX41" s="232"/>
      <c r="CY41" s="232"/>
      <c r="CZ41" s="233"/>
      <c r="DA41" s="152"/>
      <c r="DB41" s="153"/>
      <c r="DC41" s="153"/>
      <c r="DD41" s="153"/>
      <c r="DE41" s="153"/>
      <c r="DF41" s="153"/>
      <c r="DG41" s="153"/>
      <c r="DH41" s="203"/>
      <c r="DI41" s="203"/>
      <c r="DJ41" s="251" t="s">
        <v>357</v>
      </c>
      <c r="DK41" s="251"/>
      <c r="DL41" s="251"/>
      <c r="DM41" s="251"/>
      <c r="DN41" s="251"/>
      <c r="DO41" s="125" t="s">
        <v>34</v>
      </c>
      <c r="DP41" s="602"/>
      <c r="DQ41" s="602"/>
      <c r="DR41" s="602"/>
      <c r="DS41" s="602"/>
      <c r="DT41" s="602"/>
      <c r="DU41" s="602"/>
      <c r="DV41" s="602"/>
      <c r="DW41" s="602"/>
      <c r="DX41" s="602"/>
      <c r="DY41" s="602"/>
      <c r="DZ41" s="126" t="s">
        <v>35</v>
      </c>
      <c r="EA41" s="184"/>
      <c r="EB41" s="185"/>
      <c r="EC41" s="185"/>
      <c r="EU41" s="30"/>
      <c r="EV41" s="73" t="s">
        <v>351</v>
      </c>
      <c r="EW41" s="73"/>
      <c r="EX41" s="73"/>
      <c r="EY41" s="73"/>
      <c r="EZ41" s="30"/>
      <c r="FA41" s="30"/>
      <c r="FB41" s="30"/>
      <c r="FC41" s="30"/>
      <c r="FD41" s="30"/>
      <c r="FE41" s="30"/>
      <c r="FF41" s="30"/>
      <c r="FG41" s="30"/>
      <c r="FH41" s="30"/>
      <c r="FI41" s="30"/>
      <c r="FJ41" s="30"/>
      <c r="FK41" s="73" t="s">
        <v>235</v>
      </c>
      <c r="FL41" s="30"/>
      <c r="FM41" s="30"/>
      <c r="FN41" s="30"/>
      <c r="FO41" s="30"/>
      <c r="FP41" s="30"/>
      <c r="FQ41" s="30"/>
      <c r="FR41" s="30"/>
      <c r="FS41" s="30"/>
      <c r="FT41" s="30"/>
      <c r="FU41" s="30"/>
    </row>
    <row r="42" spans="1:177" s="22" customFormat="1" ht="15.95" customHeight="1" thickBot="1"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84"/>
      <c r="AR42" s="496"/>
      <c r="AS42" s="497"/>
      <c r="AT42" s="463"/>
      <c r="AU42" s="464"/>
      <c r="AV42" s="483" t="s">
        <v>24</v>
      </c>
      <c r="AW42" s="484"/>
      <c r="AX42" s="484"/>
      <c r="AY42" s="484"/>
      <c r="AZ42" s="484"/>
      <c r="BA42" s="484"/>
      <c r="BB42" s="484"/>
      <c r="BC42" s="485"/>
      <c r="BD42" s="499" t="str">
        <f>IF(OR(BK42="",BP42="",BU42=""),"未記入","　")</f>
        <v>未記入</v>
      </c>
      <c r="BE42" s="499"/>
      <c r="BF42" s="499"/>
      <c r="BG42" s="499"/>
      <c r="BH42" s="472" t="s">
        <v>270</v>
      </c>
      <c r="BI42" s="465"/>
      <c r="BJ42" s="465"/>
      <c r="BK42" s="466"/>
      <c r="BL42" s="466"/>
      <c r="BM42" s="466"/>
      <c r="BN42" s="465" t="s">
        <v>123</v>
      </c>
      <c r="BO42" s="465"/>
      <c r="BP42" s="466"/>
      <c r="BQ42" s="466"/>
      <c r="BR42" s="466"/>
      <c r="BS42" s="465" t="s">
        <v>124</v>
      </c>
      <c r="BT42" s="465"/>
      <c r="BU42" s="466"/>
      <c r="BV42" s="466"/>
      <c r="BW42" s="466"/>
      <c r="BX42" s="465" t="s">
        <v>125</v>
      </c>
      <c r="BY42" s="465"/>
      <c r="BZ42" s="154"/>
      <c r="CA42" s="154"/>
      <c r="CB42" s="154"/>
      <c r="CC42" s="154"/>
      <c r="CD42" s="154"/>
      <c r="CE42" s="154"/>
      <c r="CF42" s="154"/>
      <c r="CG42" s="155"/>
      <c r="CH42" s="132"/>
      <c r="CI42" s="132"/>
      <c r="CJ42" s="156"/>
      <c r="CK42" s="211"/>
      <c r="CL42" s="212"/>
      <c r="CM42" s="262" t="s">
        <v>289</v>
      </c>
      <c r="CN42" s="263"/>
      <c r="CO42" s="282" t="s">
        <v>239</v>
      </c>
      <c r="CP42" s="283"/>
      <c r="CQ42" s="283"/>
      <c r="CR42" s="283"/>
      <c r="CS42" s="283"/>
      <c r="CT42" s="283"/>
      <c r="CU42" s="283"/>
      <c r="CV42" s="284"/>
      <c r="CW42" s="285" t="s">
        <v>195</v>
      </c>
      <c r="CX42" s="286"/>
      <c r="CY42" s="286"/>
      <c r="CZ42" s="287"/>
      <c r="DA42" s="288" t="s">
        <v>272</v>
      </c>
      <c r="DB42" s="289"/>
      <c r="DC42" s="289"/>
      <c r="DD42" s="289"/>
      <c r="DE42" s="289"/>
      <c r="DF42" s="289"/>
      <c r="DG42" s="289"/>
      <c r="DH42" s="289"/>
      <c r="DI42" s="289"/>
      <c r="DJ42" s="289"/>
      <c r="DK42" s="289"/>
      <c r="DL42" s="289"/>
      <c r="DM42" s="289"/>
      <c r="DN42" s="577"/>
      <c r="DO42" s="577"/>
      <c r="DP42" s="577"/>
      <c r="DQ42" s="577"/>
      <c r="DR42" s="577"/>
      <c r="DS42" s="577"/>
      <c r="DT42" s="577"/>
      <c r="DU42" s="577"/>
      <c r="DV42" s="577"/>
      <c r="DW42" s="577"/>
      <c r="DX42" s="577"/>
      <c r="DY42" s="577"/>
      <c r="DZ42" s="578"/>
      <c r="EA42" s="184"/>
      <c r="EB42" s="185"/>
      <c r="EC42" s="185"/>
      <c r="EE42" s="31" t="s">
        <v>108</v>
      </c>
      <c r="EF42" s="32"/>
      <c r="EG42" s="32"/>
      <c r="EH42" s="32"/>
      <c r="EI42" s="32"/>
      <c r="EJ42" s="32"/>
      <c r="EK42" s="32"/>
      <c r="EL42" s="32"/>
      <c r="EM42" s="32"/>
      <c r="EN42" s="32"/>
      <c r="EO42" s="32"/>
      <c r="EP42" s="32"/>
      <c r="EQ42" s="32"/>
      <c r="ER42" s="33"/>
      <c r="EU42" s="30"/>
      <c r="EV42" s="73" t="s">
        <v>352</v>
      </c>
      <c r="EW42" s="73"/>
      <c r="EX42" s="73"/>
      <c r="EY42" s="73"/>
      <c r="EZ42" s="73"/>
      <c r="FA42" s="30"/>
      <c r="FB42" s="30"/>
      <c r="FC42" s="30"/>
      <c r="FD42" s="30"/>
      <c r="FE42" s="30"/>
      <c r="FF42" s="30"/>
      <c r="FG42" s="30"/>
      <c r="FH42" s="30"/>
      <c r="FI42" s="30"/>
      <c r="FJ42" s="30"/>
      <c r="FK42" s="73" t="s">
        <v>238</v>
      </c>
      <c r="FL42" s="30"/>
      <c r="FM42" s="30"/>
      <c r="FN42" s="30"/>
      <c r="FO42" s="30"/>
      <c r="FP42" s="30"/>
      <c r="FQ42" s="30"/>
      <c r="FR42" s="30"/>
      <c r="FS42" s="30"/>
      <c r="FT42" s="30"/>
      <c r="FU42" s="30"/>
    </row>
    <row r="43" spans="1:177" s="22" customFormat="1" ht="15.95"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84"/>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56"/>
      <c r="CI43" s="156"/>
      <c r="CJ43" s="156"/>
      <c r="CK43" s="157"/>
      <c r="CL43" s="157"/>
      <c r="CM43" s="104"/>
      <c r="CN43" s="104"/>
      <c r="CO43" s="158"/>
      <c r="CP43" s="158"/>
      <c r="CQ43" s="158"/>
      <c r="CR43" s="158"/>
      <c r="CS43" s="158"/>
      <c r="CT43" s="158"/>
      <c r="CU43" s="158"/>
      <c r="CV43" s="158"/>
      <c r="CW43" s="159"/>
      <c r="CX43" s="159"/>
      <c r="CY43" s="159"/>
      <c r="CZ43" s="159"/>
      <c r="DA43" s="160"/>
      <c r="DB43" s="160"/>
      <c r="DC43" s="160"/>
      <c r="DD43" s="160"/>
      <c r="DE43" s="160"/>
      <c r="DF43" s="160"/>
      <c r="DG43" s="160"/>
      <c r="DH43" s="160"/>
      <c r="DI43" s="160"/>
      <c r="DJ43" s="160"/>
      <c r="DK43" s="160"/>
      <c r="DL43" s="160"/>
      <c r="DM43" s="160"/>
      <c r="DN43" s="160"/>
      <c r="DO43" s="160"/>
      <c r="DP43" s="160"/>
      <c r="DQ43" s="160"/>
      <c r="DR43" s="160"/>
      <c r="DS43" s="160"/>
      <c r="DT43" s="160"/>
      <c r="DU43" s="160"/>
      <c r="DV43" s="160"/>
      <c r="DW43" s="160"/>
      <c r="DX43" s="160"/>
      <c r="DY43" s="160"/>
      <c r="DZ43" s="160"/>
      <c r="EA43" s="83"/>
      <c r="EB43" s="75"/>
      <c r="EE43" s="43">
        <v>1</v>
      </c>
      <c r="EF43" s="8" t="s">
        <v>59</v>
      </c>
      <c r="EG43" s="44"/>
      <c r="EH43" s="44"/>
      <c r="EI43" s="44"/>
      <c r="EJ43" s="44"/>
      <c r="EK43" s="44"/>
      <c r="EL43" s="44"/>
      <c r="EM43" s="44"/>
      <c r="EN43" s="44"/>
      <c r="EO43" s="44"/>
      <c r="EP43" s="44"/>
      <c r="EQ43" s="44"/>
      <c r="ER43" s="45"/>
      <c r="EU43" s="30"/>
      <c r="EV43" s="73" t="s">
        <v>353</v>
      </c>
      <c r="EW43" s="73"/>
      <c r="EX43" s="73"/>
      <c r="EY43" s="73"/>
      <c r="EZ43" s="30"/>
      <c r="FA43" s="30"/>
      <c r="FB43" s="30"/>
      <c r="FC43" s="30"/>
      <c r="FD43" s="30"/>
      <c r="FE43" s="30"/>
      <c r="FF43" s="30"/>
      <c r="FG43" s="30"/>
      <c r="FH43" s="30"/>
      <c r="FI43" s="30"/>
      <c r="FJ43" s="30"/>
      <c r="FK43" s="73" t="s">
        <v>236</v>
      </c>
      <c r="FL43" s="30"/>
      <c r="FM43" s="30"/>
      <c r="FN43" s="30"/>
      <c r="FO43" s="30"/>
      <c r="FP43" s="30"/>
      <c r="FQ43" s="30"/>
      <c r="FR43" s="30"/>
      <c r="FS43" s="30"/>
      <c r="FT43" s="30"/>
      <c r="FU43" s="30"/>
    </row>
    <row r="44" spans="1:177" s="22" customFormat="1" ht="15.9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161"/>
      <c r="AQ44" s="161"/>
      <c r="AR44" s="573" t="s">
        <v>299</v>
      </c>
      <c r="AS44" s="573"/>
      <c r="AT44" s="573"/>
      <c r="AU44" s="573"/>
      <c r="AV44" s="573"/>
      <c r="AW44" s="573"/>
      <c r="AX44" s="573"/>
      <c r="AY44" s="573"/>
      <c r="AZ44" s="573"/>
      <c r="BA44" s="573"/>
      <c r="BB44" s="573"/>
      <c r="BC44" s="573"/>
      <c r="BD44" s="573"/>
      <c r="BE44" s="573"/>
      <c r="BF44" s="573"/>
      <c r="BG44" s="573"/>
      <c r="BH44" s="573"/>
      <c r="BI44" s="573"/>
      <c r="BJ44" s="573"/>
      <c r="BK44" s="573"/>
      <c r="BL44" s="573"/>
      <c r="BM44" s="573"/>
      <c r="BN44" s="573"/>
      <c r="BO44" s="573"/>
      <c r="BP44" s="573"/>
      <c r="BQ44" s="573"/>
      <c r="BR44" s="573"/>
      <c r="BS44" s="573"/>
      <c r="BT44" s="573"/>
      <c r="BU44" s="573"/>
      <c r="BV44" s="573"/>
      <c r="BW44" s="573"/>
      <c r="BX44" s="573"/>
      <c r="BY44" s="573"/>
      <c r="BZ44" s="573"/>
      <c r="CA44" s="573"/>
      <c r="CB44" s="573"/>
      <c r="CC44" s="573"/>
      <c r="CD44" s="573"/>
      <c r="CE44" s="573"/>
      <c r="CF44" s="573"/>
      <c r="CG44" s="573"/>
      <c r="CH44" s="162"/>
      <c r="CI44" s="162"/>
      <c r="CJ44" s="162"/>
      <c r="CK44" s="163"/>
      <c r="CL44" s="163"/>
      <c r="CM44" s="164"/>
      <c r="CN44" s="164"/>
      <c r="CO44" s="164"/>
      <c r="CP44" s="164"/>
      <c r="CQ44" s="164"/>
      <c r="CR44" s="164"/>
      <c r="CS44" s="164"/>
      <c r="CT44" s="164"/>
      <c r="CU44" s="164"/>
      <c r="CV44" s="164"/>
      <c r="CW44" s="164"/>
      <c r="CX44" s="164"/>
      <c r="CY44" s="164"/>
      <c r="CZ44" s="164"/>
      <c r="DA44" s="164"/>
      <c r="DB44" s="164"/>
      <c r="DC44" s="164"/>
      <c r="DD44" s="164"/>
      <c r="DE44" s="164"/>
      <c r="DF44" s="164"/>
      <c r="DG44" s="164"/>
      <c r="DH44" s="164"/>
      <c r="DI44" s="164"/>
      <c r="DJ44" s="164"/>
      <c r="DK44" s="164"/>
      <c r="DL44" s="164"/>
      <c r="DM44" s="164"/>
      <c r="DN44" s="164"/>
      <c r="DO44" s="164"/>
      <c r="DP44" s="164"/>
      <c r="DQ44" s="164"/>
      <c r="DR44" s="164"/>
      <c r="DS44" s="164"/>
      <c r="DT44" s="164"/>
      <c r="DU44" s="164"/>
      <c r="DV44" s="164"/>
      <c r="DW44" s="164"/>
      <c r="DX44" s="164"/>
      <c r="DY44" s="164"/>
      <c r="DZ44" s="164"/>
      <c r="EA44" s="165"/>
      <c r="EB44" s="165"/>
      <c r="EC44" s="165"/>
      <c r="EE44" s="39">
        <v>2</v>
      </c>
      <c r="EF44" s="15" t="s">
        <v>60</v>
      </c>
      <c r="EG44" s="23"/>
      <c r="EH44" s="23"/>
      <c r="EI44" s="23"/>
      <c r="EJ44" s="23"/>
      <c r="EK44" s="23"/>
      <c r="EL44" s="23"/>
      <c r="EM44" s="23"/>
      <c r="EN44" s="23"/>
      <c r="EO44" s="23"/>
      <c r="EP44" s="23"/>
      <c r="EQ44" s="23"/>
      <c r="ER44" s="24"/>
      <c r="EV44" s="73" t="s">
        <v>354</v>
      </c>
      <c r="EW44" s="73"/>
      <c r="EX44" s="73"/>
      <c r="EY44" s="73"/>
    </row>
    <row r="45" spans="1:177" s="22" customFormat="1" ht="15.9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84"/>
      <c r="AR45" s="383"/>
      <c r="AS45" s="383"/>
      <c r="AT45" s="383"/>
      <c r="AU45" s="383"/>
      <c r="AV45" s="383"/>
      <c r="AW45" s="383"/>
      <c r="AX45" s="383"/>
      <c r="AY45" s="383"/>
      <c r="AZ45" s="383"/>
      <c r="BA45" s="383"/>
      <c r="BB45" s="383"/>
      <c r="BC45" s="383"/>
      <c r="BD45" s="383"/>
      <c r="BE45" s="383"/>
      <c r="BF45" s="383"/>
      <c r="BG45" s="383"/>
      <c r="BH45" s="383"/>
      <c r="BI45" s="383"/>
      <c r="BJ45" s="383"/>
      <c r="BK45" s="383"/>
      <c r="BL45" s="383"/>
      <c r="BM45" s="383"/>
      <c r="BN45" s="383"/>
      <c r="BO45" s="383"/>
      <c r="BP45" s="383"/>
      <c r="BQ45" s="383"/>
      <c r="BR45" s="383"/>
      <c r="BS45" s="383"/>
      <c r="BT45" s="383"/>
      <c r="BU45" s="383"/>
      <c r="BV45" s="383"/>
      <c r="BW45" s="383"/>
      <c r="BX45" s="383"/>
      <c r="BY45" s="383"/>
      <c r="BZ45" s="383"/>
      <c r="CA45" s="383"/>
      <c r="CB45" s="383"/>
      <c r="CC45" s="383"/>
      <c r="CD45" s="383"/>
      <c r="CE45" s="383"/>
      <c r="CF45" s="383"/>
      <c r="CG45" s="383"/>
      <c r="CH45" s="156"/>
      <c r="CI45" s="156"/>
      <c r="CJ45" s="132"/>
      <c r="CK45" s="117"/>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2"/>
      <c r="EA45" s="83"/>
      <c r="EB45" s="75"/>
      <c r="EE45" s="39">
        <v>3</v>
      </c>
      <c r="EF45" s="15" t="s">
        <v>61</v>
      </c>
      <c r="EG45" s="23"/>
      <c r="EH45" s="23"/>
      <c r="EI45" s="23"/>
      <c r="EJ45" s="23"/>
      <c r="EK45" s="23"/>
      <c r="EL45" s="23"/>
      <c r="EM45" s="23"/>
      <c r="EN45" s="23"/>
      <c r="EO45" s="23"/>
      <c r="EP45" s="23"/>
      <c r="EQ45" s="23"/>
      <c r="ER45" s="24"/>
    </row>
    <row r="46" spans="1:177" s="22" customFormat="1" ht="15.9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84"/>
      <c r="AR46" s="569" t="s">
        <v>290</v>
      </c>
      <c r="AS46" s="436"/>
      <c r="AT46" s="570"/>
      <c r="AU46" s="574" t="s">
        <v>291</v>
      </c>
      <c r="AV46" s="575"/>
      <c r="AW46" s="575"/>
      <c r="AX46" s="575"/>
      <c r="AY46" s="575"/>
      <c r="AZ46" s="575"/>
      <c r="BA46" s="575"/>
      <c r="BB46" s="575"/>
      <c r="BC46" s="575"/>
      <c r="BD46" s="575"/>
      <c r="BE46" s="575"/>
      <c r="BF46" s="575"/>
      <c r="BG46" s="575"/>
      <c r="BH46" s="575"/>
      <c r="BI46" s="575"/>
      <c r="BJ46" s="575"/>
      <c r="BK46" s="575"/>
      <c r="BL46" s="575"/>
      <c r="BM46" s="575"/>
      <c r="BN46" s="575"/>
      <c r="BO46" s="575"/>
      <c r="BP46" s="575"/>
      <c r="BQ46" s="575"/>
      <c r="BR46" s="575"/>
      <c r="BS46" s="575"/>
      <c r="BT46" s="575"/>
      <c r="BU46" s="575"/>
      <c r="BV46" s="575"/>
      <c r="BW46" s="575"/>
      <c r="BX46" s="575"/>
      <c r="BY46" s="575"/>
      <c r="BZ46" s="575"/>
      <c r="CA46" s="575"/>
      <c r="CB46" s="575"/>
      <c r="CC46" s="575"/>
      <c r="CD46" s="575"/>
      <c r="CE46" s="575"/>
      <c r="CF46" s="575"/>
      <c r="CG46" s="576"/>
      <c r="CH46" s="132"/>
      <c r="CI46" s="132"/>
      <c r="CJ46" s="132"/>
      <c r="CK46" s="270" t="s">
        <v>283</v>
      </c>
      <c r="CL46" s="271"/>
      <c r="CM46" s="272"/>
      <c r="CN46" s="276" t="s">
        <v>309</v>
      </c>
      <c r="CO46" s="582"/>
      <c r="CP46" s="582"/>
      <c r="CQ46" s="582"/>
      <c r="CR46" s="582"/>
      <c r="CS46" s="582"/>
      <c r="CT46" s="582"/>
      <c r="CU46" s="582"/>
      <c r="CV46" s="582"/>
      <c r="CW46" s="582"/>
      <c r="CX46" s="582"/>
      <c r="CY46" s="582"/>
      <c r="CZ46" s="582"/>
      <c r="DA46" s="582"/>
      <c r="DB46" s="582"/>
      <c r="DC46" s="582"/>
      <c r="DD46" s="582"/>
      <c r="DE46" s="582"/>
      <c r="DF46" s="582"/>
      <c r="DG46" s="582"/>
      <c r="DH46" s="582"/>
      <c r="DI46" s="582"/>
      <c r="DJ46" s="582"/>
      <c r="DK46" s="582"/>
      <c r="DL46" s="582"/>
      <c r="DM46" s="582"/>
      <c r="DN46" s="582"/>
      <c r="DO46" s="582"/>
      <c r="DP46" s="582"/>
      <c r="DQ46" s="582"/>
      <c r="DR46" s="582"/>
      <c r="DS46" s="582"/>
      <c r="DT46" s="582"/>
      <c r="DU46" s="582"/>
      <c r="DV46" s="582"/>
      <c r="DW46" s="582"/>
      <c r="DX46" s="582"/>
      <c r="DY46" s="582"/>
      <c r="DZ46" s="583"/>
      <c r="EA46" s="83"/>
      <c r="EB46" s="75"/>
      <c r="EE46" s="39">
        <v>4</v>
      </c>
      <c r="EF46" s="15" t="s">
        <v>62</v>
      </c>
      <c r="EG46" s="23"/>
      <c r="EH46" s="23"/>
      <c r="EI46" s="23"/>
      <c r="EJ46" s="23"/>
      <c r="EK46" s="23"/>
      <c r="EL46" s="23"/>
      <c r="EM46" s="23"/>
      <c r="EN46" s="23"/>
      <c r="EO46" s="23"/>
      <c r="EP46" s="23"/>
      <c r="EQ46" s="23"/>
      <c r="ER46" s="24"/>
    </row>
    <row r="47" spans="1:177" s="22" customFormat="1" ht="15.9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84"/>
      <c r="AR47" s="569" t="s">
        <v>292</v>
      </c>
      <c r="AS47" s="436"/>
      <c r="AT47" s="570"/>
      <c r="AU47" s="574" t="s">
        <v>293</v>
      </c>
      <c r="AV47" s="575"/>
      <c r="AW47" s="575"/>
      <c r="AX47" s="575"/>
      <c r="AY47" s="575"/>
      <c r="AZ47" s="575"/>
      <c r="BA47" s="575"/>
      <c r="BB47" s="575"/>
      <c r="BC47" s="575"/>
      <c r="BD47" s="575"/>
      <c r="BE47" s="575"/>
      <c r="BF47" s="575"/>
      <c r="BG47" s="575"/>
      <c r="BH47" s="575"/>
      <c r="BI47" s="575"/>
      <c r="BJ47" s="575"/>
      <c r="BK47" s="575"/>
      <c r="BL47" s="575"/>
      <c r="BM47" s="575"/>
      <c r="BN47" s="575"/>
      <c r="BO47" s="575"/>
      <c r="BP47" s="575"/>
      <c r="BQ47" s="575"/>
      <c r="BR47" s="575"/>
      <c r="BS47" s="575"/>
      <c r="BT47" s="575"/>
      <c r="BU47" s="575"/>
      <c r="BV47" s="575"/>
      <c r="BW47" s="575"/>
      <c r="BX47" s="575"/>
      <c r="BY47" s="575"/>
      <c r="BZ47" s="575"/>
      <c r="CA47" s="575"/>
      <c r="CB47" s="575"/>
      <c r="CC47" s="575"/>
      <c r="CD47" s="575"/>
      <c r="CE47" s="575"/>
      <c r="CF47" s="575"/>
      <c r="CG47" s="576"/>
      <c r="CH47" s="132"/>
      <c r="CI47" s="132"/>
      <c r="CJ47" s="132"/>
      <c r="CK47" s="273"/>
      <c r="CL47" s="274"/>
      <c r="CM47" s="275"/>
      <c r="CN47" s="604"/>
      <c r="CO47" s="605"/>
      <c r="CP47" s="605"/>
      <c r="CQ47" s="605"/>
      <c r="CR47" s="605"/>
      <c r="CS47" s="605"/>
      <c r="CT47" s="605"/>
      <c r="CU47" s="605"/>
      <c r="CV47" s="605"/>
      <c r="CW47" s="605"/>
      <c r="CX47" s="605"/>
      <c r="CY47" s="605"/>
      <c r="CZ47" s="605"/>
      <c r="DA47" s="605"/>
      <c r="DB47" s="605"/>
      <c r="DC47" s="605"/>
      <c r="DD47" s="605"/>
      <c r="DE47" s="605"/>
      <c r="DF47" s="605"/>
      <c r="DG47" s="605"/>
      <c r="DH47" s="605"/>
      <c r="DI47" s="605"/>
      <c r="DJ47" s="605"/>
      <c r="DK47" s="605"/>
      <c r="DL47" s="605"/>
      <c r="DM47" s="605"/>
      <c r="DN47" s="605"/>
      <c r="DO47" s="605"/>
      <c r="DP47" s="605"/>
      <c r="DQ47" s="605"/>
      <c r="DR47" s="605"/>
      <c r="DS47" s="605"/>
      <c r="DT47" s="605"/>
      <c r="DU47" s="605"/>
      <c r="DV47" s="605"/>
      <c r="DW47" s="605"/>
      <c r="DX47" s="605"/>
      <c r="DY47" s="605"/>
      <c r="DZ47" s="606"/>
      <c r="EA47" s="81"/>
      <c r="EE47" s="39">
        <v>5</v>
      </c>
      <c r="EF47" s="15" t="s">
        <v>63</v>
      </c>
      <c r="EG47" s="23"/>
      <c r="EH47" s="23"/>
      <c r="EI47" s="23"/>
      <c r="EJ47" s="23"/>
      <c r="EK47" s="23"/>
      <c r="EL47" s="23"/>
      <c r="EM47" s="23"/>
      <c r="EN47" s="23"/>
      <c r="EO47" s="23"/>
      <c r="EP47" s="23"/>
      <c r="EQ47" s="23"/>
      <c r="ER47" s="24"/>
    </row>
    <row r="48" spans="1:177" s="22" customFormat="1" ht="15.9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84"/>
      <c r="AR48" s="569" t="s">
        <v>294</v>
      </c>
      <c r="AS48" s="436"/>
      <c r="AT48" s="570"/>
      <c r="AU48" s="574" t="s">
        <v>291</v>
      </c>
      <c r="AV48" s="575"/>
      <c r="AW48" s="575"/>
      <c r="AX48" s="575"/>
      <c r="AY48" s="575"/>
      <c r="AZ48" s="575"/>
      <c r="BA48" s="575"/>
      <c r="BB48" s="575"/>
      <c r="BC48" s="575"/>
      <c r="BD48" s="575"/>
      <c r="BE48" s="575"/>
      <c r="BF48" s="575"/>
      <c r="BG48" s="575"/>
      <c r="BH48" s="575"/>
      <c r="BI48" s="575"/>
      <c r="BJ48" s="575"/>
      <c r="BK48" s="575"/>
      <c r="BL48" s="575"/>
      <c r="BM48" s="575"/>
      <c r="BN48" s="575"/>
      <c r="BO48" s="575"/>
      <c r="BP48" s="575"/>
      <c r="BQ48" s="575"/>
      <c r="BR48" s="575"/>
      <c r="BS48" s="575"/>
      <c r="BT48" s="575"/>
      <c r="BU48" s="575"/>
      <c r="BV48" s="575"/>
      <c r="BW48" s="575"/>
      <c r="BX48" s="575"/>
      <c r="BY48" s="575"/>
      <c r="BZ48" s="575"/>
      <c r="CA48" s="575"/>
      <c r="CB48" s="575"/>
      <c r="CC48" s="575"/>
      <c r="CD48" s="575"/>
      <c r="CE48" s="575"/>
      <c r="CF48" s="575"/>
      <c r="CG48" s="576"/>
      <c r="CH48" s="132"/>
      <c r="CI48" s="132"/>
      <c r="CJ48" s="117"/>
      <c r="CK48" s="569" t="s">
        <v>311</v>
      </c>
      <c r="CL48" s="436"/>
      <c r="CM48" s="570"/>
      <c r="CN48" s="574" t="s">
        <v>310</v>
      </c>
      <c r="CO48" s="575"/>
      <c r="CP48" s="575"/>
      <c r="CQ48" s="575"/>
      <c r="CR48" s="575"/>
      <c r="CS48" s="575"/>
      <c r="CT48" s="575"/>
      <c r="CU48" s="575"/>
      <c r="CV48" s="575"/>
      <c r="CW48" s="575"/>
      <c r="CX48" s="575"/>
      <c r="CY48" s="575"/>
      <c r="CZ48" s="575"/>
      <c r="DA48" s="575"/>
      <c r="DB48" s="575"/>
      <c r="DC48" s="575"/>
      <c r="DD48" s="575"/>
      <c r="DE48" s="575"/>
      <c r="DF48" s="575"/>
      <c r="DG48" s="575"/>
      <c r="DH48" s="575"/>
      <c r="DI48" s="575"/>
      <c r="DJ48" s="575"/>
      <c r="DK48" s="575"/>
      <c r="DL48" s="575"/>
      <c r="DM48" s="575"/>
      <c r="DN48" s="575"/>
      <c r="DO48" s="575"/>
      <c r="DP48" s="575"/>
      <c r="DQ48" s="575"/>
      <c r="DR48" s="575"/>
      <c r="DS48" s="575"/>
      <c r="DT48" s="575"/>
      <c r="DU48" s="575"/>
      <c r="DV48" s="575"/>
      <c r="DW48" s="575"/>
      <c r="DX48" s="575"/>
      <c r="DY48" s="575"/>
      <c r="DZ48" s="576"/>
      <c r="EA48" s="132"/>
      <c r="EB48" s="30"/>
      <c r="EE48" s="39">
        <v>6</v>
      </c>
      <c r="EF48" s="15" t="s">
        <v>64</v>
      </c>
      <c r="EG48" s="23"/>
      <c r="EH48" s="23"/>
      <c r="EI48" s="23"/>
      <c r="EJ48" s="23"/>
      <c r="EK48" s="23"/>
      <c r="EL48" s="23"/>
      <c r="EM48" s="23"/>
      <c r="EN48" s="23"/>
      <c r="EO48" s="23"/>
      <c r="EP48" s="23"/>
      <c r="EQ48" s="23"/>
      <c r="ER48" s="24"/>
    </row>
    <row r="49" spans="1:157" s="22" customFormat="1" ht="15.95" customHeight="1" thickBot="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84"/>
      <c r="AR49" s="270" t="s">
        <v>295</v>
      </c>
      <c r="AS49" s="271"/>
      <c r="AT49" s="272"/>
      <c r="AU49" s="276" t="s">
        <v>296</v>
      </c>
      <c r="AV49" s="582"/>
      <c r="AW49" s="582"/>
      <c r="AX49" s="582"/>
      <c r="AY49" s="582"/>
      <c r="AZ49" s="582"/>
      <c r="BA49" s="582"/>
      <c r="BB49" s="582"/>
      <c r="BC49" s="582"/>
      <c r="BD49" s="582"/>
      <c r="BE49" s="582"/>
      <c r="BF49" s="582"/>
      <c r="BG49" s="582"/>
      <c r="BH49" s="582"/>
      <c r="BI49" s="582"/>
      <c r="BJ49" s="582"/>
      <c r="BK49" s="582"/>
      <c r="BL49" s="582"/>
      <c r="BM49" s="582"/>
      <c r="BN49" s="582"/>
      <c r="BO49" s="582"/>
      <c r="BP49" s="582"/>
      <c r="BQ49" s="582"/>
      <c r="BR49" s="582"/>
      <c r="BS49" s="582"/>
      <c r="BT49" s="582"/>
      <c r="BU49" s="582"/>
      <c r="BV49" s="582"/>
      <c r="BW49" s="582"/>
      <c r="BX49" s="582"/>
      <c r="BY49" s="582"/>
      <c r="BZ49" s="582"/>
      <c r="CA49" s="582"/>
      <c r="CB49" s="582"/>
      <c r="CC49" s="582"/>
      <c r="CD49" s="582"/>
      <c r="CE49" s="582"/>
      <c r="CF49" s="582"/>
      <c r="CG49" s="583"/>
      <c r="CH49" s="117"/>
      <c r="CI49" s="117"/>
      <c r="CJ49" s="117"/>
      <c r="CK49" s="270" t="s">
        <v>288</v>
      </c>
      <c r="CL49" s="271"/>
      <c r="CM49" s="272"/>
      <c r="CN49" s="276" t="s">
        <v>350</v>
      </c>
      <c r="CO49" s="277"/>
      <c r="CP49" s="277"/>
      <c r="CQ49" s="277"/>
      <c r="CR49" s="277"/>
      <c r="CS49" s="277"/>
      <c r="CT49" s="277"/>
      <c r="CU49" s="277"/>
      <c r="CV49" s="277"/>
      <c r="CW49" s="277"/>
      <c r="CX49" s="277"/>
      <c r="CY49" s="277"/>
      <c r="CZ49" s="277"/>
      <c r="DA49" s="277"/>
      <c r="DB49" s="277"/>
      <c r="DC49" s="277"/>
      <c r="DD49" s="277"/>
      <c r="DE49" s="277"/>
      <c r="DF49" s="277"/>
      <c r="DG49" s="277"/>
      <c r="DH49" s="277"/>
      <c r="DI49" s="277"/>
      <c r="DJ49" s="277"/>
      <c r="DK49" s="277"/>
      <c r="DL49" s="277"/>
      <c r="DM49" s="277"/>
      <c r="DN49" s="277"/>
      <c r="DO49" s="277"/>
      <c r="DP49" s="277"/>
      <c r="DQ49" s="277"/>
      <c r="DR49" s="277"/>
      <c r="DS49" s="277"/>
      <c r="DT49" s="277"/>
      <c r="DU49" s="277"/>
      <c r="DV49" s="277"/>
      <c r="DW49" s="277"/>
      <c r="DX49" s="277"/>
      <c r="DY49" s="277"/>
      <c r="DZ49" s="278"/>
      <c r="EA49" s="132"/>
      <c r="EB49" s="30"/>
      <c r="EC49" s="30"/>
      <c r="EE49" s="40">
        <v>7</v>
      </c>
      <c r="EF49" s="41" t="s">
        <v>65</v>
      </c>
      <c r="EG49" s="26"/>
      <c r="EH49" s="26"/>
      <c r="EI49" s="26"/>
      <c r="EJ49" s="26"/>
      <c r="EK49" s="26"/>
      <c r="EL49" s="26"/>
      <c r="EM49" s="26"/>
      <c r="EN49" s="26"/>
      <c r="EO49" s="26"/>
      <c r="EP49" s="26"/>
      <c r="EQ49" s="26"/>
      <c r="ER49" s="27"/>
    </row>
    <row r="50" spans="1:157" s="22" customFormat="1" ht="15.9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84"/>
      <c r="AR50" s="273"/>
      <c r="AS50" s="274"/>
      <c r="AT50" s="275"/>
      <c r="AU50" s="584"/>
      <c r="AV50" s="585"/>
      <c r="AW50" s="585"/>
      <c r="AX50" s="585"/>
      <c r="AY50" s="585"/>
      <c r="AZ50" s="585"/>
      <c r="BA50" s="585"/>
      <c r="BB50" s="585"/>
      <c r="BC50" s="585"/>
      <c r="BD50" s="585"/>
      <c r="BE50" s="585"/>
      <c r="BF50" s="585"/>
      <c r="BG50" s="585"/>
      <c r="BH50" s="585"/>
      <c r="BI50" s="585"/>
      <c r="BJ50" s="585"/>
      <c r="BK50" s="585"/>
      <c r="BL50" s="585"/>
      <c r="BM50" s="585"/>
      <c r="BN50" s="585"/>
      <c r="BO50" s="585"/>
      <c r="BP50" s="585"/>
      <c r="BQ50" s="585"/>
      <c r="BR50" s="585"/>
      <c r="BS50" s="585"/>
      <c r="BT50" s="585"/>
      <c r="BU50" s="585"/>
      <c r="BV50" s="585"/>
      <c r="BW50" s="585"/>
      <c r="BX50" s="585"/>
      <c r="BY50" s="585"/>
      <c r="BZ50" s="585"/>
      <c r="CA50" s="585"/>
      <c r="CB50" s="585"/>
      <c r="CC50" s="585"/>
      <c r="CD50" s="585"/>
      <c r="CE50" s="585"/>
      <c r="CF50" s="585"/>
      <c r="CG50" s="586"/>
      <c r="CH50" s="117"/>
      <c r="CI50" s="117"/>
      <c r="CJ50" s="166"/>
      <c r="CK50" s="273"/>
      <c r="CL50" s="274"/>
      <c r="CM50" s="275"/>
      <c r="CN50" s="279"/>
      <c r="CO50" s="280"/>
      <c r="CP50" s="280"/>
      <c r="CQ50" s="280"/>
      <c r="CR50" s="280"/>
      <c r="CS50" s="280"/>
      <c r="CT50" s="280"/>
      <c r="CU50" s="280"/>
      <c r="CV50" s="280"/>
      <c r="CW50" s="280"/>
      <c r="CX50" s="280"/>
      <c r="CY50" s="280"/>
      <c r="CZ50" s="280"/>
      <c r="DA50" s="280"/>
      <c r="DB50" s="280"/>
      <c r="DC50" s="280"/>
      <c r="DD50" s="280"/>
      <c r="DE50" s="280"/>
      <c r="DF50" s="280"/>
      <c r="DG50" s="280"/>
      <c r="DH50" s="280"/>
      <c r="DI50" s="280"/>
      <c r="DJ50" s="280"/>
      <c r="DK50" s="280"/>
      <c r="DL50" s="280"/>
      <c r="DM50" s="280"/>
      <c r="DN50" s="280"/>
      <c r="DO50" s="280"/>
      <c r="DP50" s="280"/>
      <c r="DQ50" s="280"/>
      <c r="DR50" s="280"/>
      <c r="DS50" s="280"/>
      <c r="DT50" s="280"/>
      <c r="DU50" s="280"/>
      <c r="DV50" s="280"/>
      <c r="DW50" s="280"/>
      <c r="DX50" s="280"/>
      <c r="DY50" s="280"/>
      <c r="DZ50" s="281"/>
      <c r="EA50" s="132"/>
      <c r="EB50" s="30"/>
      <c r="EC50" s="48"/>
      <c r="EF50" s="22" t="s">
        <v>256</v>
      </c>
    </row>
    <row r="51" spans="1:157" s="22" customFormat="1" ht="15.95" customHeight="1" thickBot="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84"/>
      <c r="AR51" s="569" t="s">
        <v>297</v>
      </c>
      <c r="AS51" s="436"/>
      <c r="AT51" s="570"/>
      <c r="AU51" s="574" t="s">
        <v>291</v>
      </c>
      <c r="AV51" s="575"/>
      <c r="AW51" s="575"/>
      <c r="AX51" s="575"/>
      <c r="AY51" s="575"/>
      <c r="AZ51" s="575"/>
      <c r="BA51" s="575"/>
      <c r="BB51" s="575"/>
      <c r="BC51" s="575"/>
      <c r="BD51" s="575"/>
      <c r="BE51" s="575"/>
      <c r="BF51" s="575"/>
      <c r="BG51" s="575"/>
      <c r="BH51" s="575"/>
      <c r="BI51" s="575"/>
      <c r="BJ51" s="575"/>
      <c r="BK51" s="575"/>
      <c r="BL51" s="575"/>
      <c r="BM51" s="575"/>
      <c r="BN51" s="575"/>
      <c r="BO51" s="575"/>
      <c r="BP51" s="575"/>
      <c r="BQ51" s="575"/>
      <c r="BR51" s="575"/>
      <c r="BS51" s="575"/>
      <c r="BT51" s="575"/>
      <c r="BU51" s="575"/>
      <c r="BV51" s="575"/>
      <c r="BW51" s="575"/>
      <c r="BX51" s="575"/>
      <c r="BY51" s="575"/>
      <c r="BZ51" s="575"/>
      <c r="CA51" s="575"/>
      <c r="CB51" s="575"/>
      <c r="CC51" s="575"/>
      <c r="CD51" s="575"/>
      <c r="CE51" s="575"/>
      <c r="CF51" s="575"/>
      <c r="CG51" s="576"/>
      <c r="CH51" s="166"/>
      <c r="CI51" s="166"/>
      <c r="CJ51" s="166"/>
      <c r="CK51" s="569" t="s">
        <v>289</v>
      </c>
      <c r="CL51" s="436"/>
      <c r="CM51" s="570"/>
      <c r="CN51" s="574" t="s">
        <v>312</v>
      </c>
      <c r="CO51" s="575"/>
      <c r="CP51" s="575"/>
      <c r="CQ51" s="575"/>
      <c r="CR51" s="575"/>
      <c r="CS51" s="575"/>
      <c r="CT51" s="575"/>
      <c r="CU51" s="575"/>
      <c r="CV51" s="575"/>
      <c r="CW51" s="575"/>
      <c r="CX51" s="575"/>
      <c r="CY51" s="575"/>
      <c r="CZ51" s="575"/>
      <c r="DA51" s="575"/>
      <c r="DB51" s="575"/>
      <c r="DC51" s="575"/>
      <c r="DD51" s="575"/>
      <c r="DE51" s="575"/>
      <c r="DF51" s="575"/>
      <c r="DG51" s="575"/>
      <c r="DH51" s="575"/>
      <c r="DI51" s="575"/>
      <c r="DJ51" s="575"/>
      <c r="DK51" s="575"/>
      <c r="DL51" s="575"/>
      <c r="DM51" s="575"/>
      <c r="DN51" s="575"/>
      <c r="DO51" s="575"/>
      <c r="DP51" s="575"/>
      <c r="DQ51" s="575"/>
      <c r="DR51" s="575"/>
      <c r="DS51" s="575"/>
      <c r="DT51" s="575"/>
      <c r="DU51" s="575"/>
      <c r="DV51" s="575"/>
      <c r="DW51" s="575"/>
      <c r="DX51" s="575"/>
      <c r="DY51" s="575"/>
      <c r="DZ51" s="576"/>
      <c r="EA51" s="132"/>
      <c r="EB51" s="30"/>
      <c r="EC51" s="48"/>
    </row>
    <row r="52" spans="1:157" s="22" customFormat="1" ht="15.95" customHeight="1" thickBot="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84"/>
      <c r="AR52" s="569" t="s">
        <v>274</v>
      </c>
      <c r="AS52" s="436"/>
      <c r="AT52" s="570"/>
      <c r="AU52" s="574" t="s">
        <v>298</v>
      </c>
      <c r="AV52" s="575"/>
      <c r="AW52" s="575"/>
      <c r="AX52" s="575"/>
      <c r="AY52" s="575"/>
      <c r="AZ52" s="575"/>
      <c r="BA52" s="575"/>
      <c r="BB52" s="575"/>
      <c r="BC52" s="575"/>
      <c r="BD52" s="575"/>
      <c r="BE52" s="575"/>
      <c r="BF52" s="575"/>
      <c r="BG52" s="575"/>
      <c r="BH52" s="575"/>
      <c r="BI52" s="575"/>
      <c r="BJ52" s="575"/>
      <c r="BK52" s="575"/>
      <c r="BL52" s="575"/>
      <c r="BM52" s="575"/>
      <c r="BN52" s="575"/>
      <c r="BO52" s="575"/>
      <c r="BP52" s="575"/>
      <c r="BQ52" s="575"/>
      <c r="BR52" s="575"/>
      <c r="BS52" s="575"/>
      <c r="BT52" s="575"/>
      <c r="BU52" s="575"/>
      <c r="BV52" s="575"/>
      <c r="BW52" s="575"/>
      <c r="BX52" s="575"/>
      <c r="BY52" s="575"/>
      <c r="BZ52" s="575"/>
      <c r="CA52" s="575"/>
      <c r="CB52" s="575"/>
      <c r="CC52" s="575"/>
      <c r="CD52" s="575"/>
      <c r="CE52" s="575"/>
      <c r="CF52" s="575"/>
      <c r="CG52" s="576"/>
      <c r="CH52" s="166"/>
      <c r="CI52" s="166"/>
      <c r="CJ52" s="167"/>
      <c r="CK52" s="603"/>
      <c r="CL52" s="603"/>
      <c r="CM52" s="603"/>
      <c r="CN52" s="585"/>
      <c r="CO52" s="585"/>
      <c r="CP52" s="585"/>
      <c r="CQ52" s="585"/>
      <c r="CR52" s="585"/>
      <c r="CS52" s="585"/>
      <c r="CT52" s="585"/>
      <c r="CU52" s="585"/>
      <c r="CV52" s="585"/>
      <c r="CW52" s="585"/>
      <c r="CX52" s="585"/>
      <c r="CY52" s="585"/>
      <c r="CZ52" s="585"/>
      <c r="DA52" s="585"/>
      <c r="DB52" s="585"/>
      <c r="DC52" s="585"/>
      <c r="DD52" s="585"/>
      <c r="DE52" s="585"/>
      <c r="DF52" s="585"/>
      <c r="DG52" s="585"/>
      <c r="DH52" s="585"/>
      <c r="DI52" s="585"/>
      <c r="DJ52" s="585"/>
      <c r="DK52" s="585"/>
      <c r="DL52" s="585"/>
      <c r="DM52" s="585"/>
      <c r="DN52" s="585"/>
      <c r="DO52" s="585"/>
      <c r="DP52" s="585"/>
      <c r="DQ52" s="585"/>
      <c r="DR52" s="585"/>
      <c r="DS52" s="585"/>
      <c r="DT52" s="585"/>
      <c r="DU52" s="585"/>
      <c r="DV52" s="585"/>
      <c r="DW52" s="585"/>
      <c r="DX52" s="585"/>
      <c r="DY52" s="585"/>
      <c r="DZ52" s="585"/>
      <c r="EA52" s="81"/>
      <c r="EC52" s="47"/>
      <c r="EE52" s="31" t="s">
        <v>66</v>
      </c>
      <c r="EF52" s="32"/>
      <c r="EG52" s="32"/>
      <c r="EH52" s="32"/>
      <c r="EI52" s="32"/>
      <c r="EJ52" s="32"/>
      <c r="EK52" s="32"/>
      <c r="EL52" s="32"/>
      <c r="EM52" s="32"/>
      <c r="EN52" s="32"/>
      <c r="EO52" s="32"/>
      <c r="EP52" s="32"/>
      <c r="EQ52" s="32"/>
      <c r="ER52" s="33"/>
    </row>
    <row r="53" spans="1:157" s="22" customFormat="1" ht="15.9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84"/>
      <c r="AR53" s="569" t="s">
        <v>275</v>
      </c>
      <c r="AS53" s="436"/>
      <c r="AT53" s="570"/>
      <c r="AU53" s="574" t="s">
        <v>300</v>
      </c>
      <c r="AV53" s="575"/>
      <c r="AW53" s="575"/>
      <c r="AX53" s="575"/>
      <c r="AY53" s="575"/>
      <c r="AZ53" s="575"/>
      <c r="BA53" s="575"/>
      <c r="BB53" s="575"/>
      <c r="BC53" s="575"/>
      <c r="BD53" s="575"/>
      <c r="BE53" s="575"/>
      <c r="BF53" s="575"/>
      <c r="BG53" s="575"/>
      <c r="BH53" s="575"/>
      <c r="BI53" s="575"/>
      <c r="BJ53" s="575"/>
      <c r="BK53" s="575"/>
      <c r="BL53" s="575"/>
      <c r="BM53" s="575"/>
      <c r="BN53" s="575"/>
      <c r="BO53" s="575"/>
      <c r="BP53" s="575"/>
      <c r="BQ53" s="575"/>
      <c r="BR53" s="575"/>
      <c r="BS53" s="575"/>
      <c r="BT53" s="575"/>
      <c r="BU53" s="575"/>
      <c r="BV53" s="575"/>
      <c r="BW53" s="575"/>
      <c r="BX53" s="575"/>
      <c r="BY53" s="575"/>
      <c r="BZ53" s="575"/>
      <c r="CA53" s="575"/>
      <c r="CB53" s="575"/>
      <c r="CC53" s="575"/>
      <c r="CD53" s="575"/>
      <c r="CE53" s="575"/>
      <c r="CF53" s="575"/>
      <c r="CG53" s="576"/>
      <c r="CH53" s="167"/>
      <c r="CI53" s="167"/>
      <c r="CJ53" s="167"/>
      <c r="CK53" s="168" t="s">
        <v>113</v>
      </c>
      <c r="CL53" s="168"/>
      <c r="CM53" s="168"/>
      <c r="CN53" s="168"/>
      <c r="CO53" s="169"/>
      <c r="CP53" s="169"/>
      <c r="CQ53" s="169"/>
      <c r="CR53" s="169"/>
      <c r="CS53" s="169"/>
      <c r="CT53" s="169"/>
      <c r="CU53" s="169"/>
      <c r="CV53" s="169"/>
      <c r="CW53" s="169"/>
      <c r="CX53" s="169"/>
      <c r="CY53" s="169"/>
      <c r="CZ53" s="169"/>
      <c r="DA53" s="169"/>
      <c r="DB53" s="169"/>
      <c r="DC53" s="169"/>
      <c r="DD53" s="169"/>
      <c r="DE53" s="169"/>
      <c r="DF53" s="169"/>
      <c r="DG53" s="169"/>
      <c r="DH53" s="169"/>
      <c r="DI53" s="169"/>
      <c r="DJ53" s="169"/>
      <c r="DK53" s="169"/>
      <c r="DL53" s="169"/>
      <c r="DM53" s="169"/>
      <c r="DN53" s="169"/>
      <c r="DO53" s="169"/>
      <c r="DP53" s="169"/>
      <c r="DQ53" s="169"/>
      <c r="DR53" s="169"/>
      <c r="DS53" s="169"/>
      <c r="DT53" s="169"/>
      <c r="DU53" s="169"/>
      <c r="DV53" s="169"/>
      <c r="DW53" s="169"/>
      <c r="DX53" s="169"/>
      <c r="DY53" s="169"/>
      <c r="DZ53" s="169"/>
      <c r="EA53" s="81"/>
      <c r="EC53" s="47"/>
      <c r="EE53" s="78">
        <v>0</v>
      </c>
      <c r="EF53" s="518" t="s">
        <v>195</v>
      </c>
      <c r="EG53" s="519"/>
      <c r="EH53" s="519"/>
      <c r="EI53" s="519"/>
      <c r="EJ53" s="519"/>
      <c r="EK53" s="519"/>
      <c r="EL53" s="519"/>
      <c r="EM53" s="519"/>
      <c r="EN53" s="519"/>
      <c r="EO53" s="519"/>
      <c r="EP53" s="519"/>
      <c r="EQ53" s="519"/>
      <c r="ER53" s="520"/>
      <c r="ES53" s="71" t="s">
        <v>159</v>
      </c>
      <c r="ET53" s="71" t="s">
        <v>159</v>
      </c>
      <c r="EU53" s="71" t="s">
        <v>159</v>
      </c>
      <c r="EV53" s="71" t="s">
        <v>159</v>
      </c>
      <c r="EW53" s="71" t="s">
        <v>159</v>
      </c>
      <c r="EY53" s="517" t="s">
        <v>154</v>
      </c>
      <c r="EZ53" s="517"/>
      <c r="FA53" s="517"/>
    </row>
    <row r="54" spans="1:157" s="22" customFormat="1" ht="15.9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84"/>
      <c r="AR54" s="569" t="s">
        <v>276</v>
      </c>
      <c r="AS54" s="436"/>
      <c r="AT54" s="570"/>
      <c r="AU54" s="574" t="s">
        <v>301</v>
      </c>
      <c r="AV54" s="575"/>
      <c r="AW54" s="575"/>
      <c r="AX54" s="575"/>
      <c r="AY54" s="575"/>
      <c r="AZ54" s="575"/>
      <c r="BA54" s="575"/>
      <c r="BB54" s="575"/>
      <c r="BC54" s="575"/>
      <c r="BD54" s="575"/>
      <c r="BE54" s="575"/>
      <c r="BF54" s="575"/>
      <c r="BG54" s="575"/>
      <c r="BH54" s="575"/>
      <c r="BI54" s="575"/>
      <c r="BJ54" s="575"/>
      <c r="BK54" s="575"/>
      <c r="BL54" s="575"/>
      <c r="BM54" s="575"/>
      <c r="BN54" s="575"/>
      <c r="BO54" s="575"/>
      <c r="BP54" s="575"/>
      <c r="BQ54" s="575"/>
      <c r="BR54" s="575"/>
      <c r="BS54" s="575"/>
      <c r="BT54" s="575"/>
      <c r="BU54" s="575"/>
      <c r="BV54" s="575"/>
      <c r="BW54" s="575"/>
      <c r="BX54" s="575"/>
      <c r="BY54" s="575"/>
      <c r="BZ54" s="575"/>
      <c r="CA54" s="575"/>
      <c r="CB54" s="575"/>
      <c r="CC54" s="575"/>
      <c r="CD54" s="575"/>
      <c r="CE54" s="575"/>
      <c r="CF54" s="575"/>
      <c r="CG54" s="576"/>
      <c r="CH54" s="167"/>
      <c r="CI54" s="167"/>
      <c r="CJ54" s="167"/>
      <c r="CK54" s="186" t="s">
        <v>98</v>
      </c>
      <c r="CL54" s="264" t="s">
        <v>348</v>
      </c>
      <c r="CM54" s="265"/>
      <c r="CN54" s="265"/>
      <c r="CO54" s="265"/>
      <c r="CP54" s="265"/>
      <c r="CQ54" s="265"/>
      <c r="CR54" s="265"/>
      <c r="CS54" s="265"/>
      <c r="CT54" s="265"/>
      <c r="CU54" s="265"/>
      <c r="CV54" s="265"/>
      <c r="CW54" s="265"/>
      <c r="CX54" s="265"/>
      <c r="CY54" s="265"/>
      <c r="CZ54" s="265"/>
      <c r="DA54" s="265"/>
      <c r="DB54" s="265"/>
      <c r="DC54" s="265"/>
      <c r="DD54" s="265"/>
      <c r="DE54" s="265"/>
      <c r="DF54" s="265"/>
      <c r="DG54" s="265"/>
      <c r="DH54" s="265"/>
      <c r="DI54" s="265"/>
      <c r="DJ54" s="265"/>
      <c r="DK54" s="265"/>
      <c r="DL54" s="265"/>
      <c r="DM54" s="265"/>
      <c r="DN54" s="265"/>
      <c r="DO54" s="265"/>
      <c r="DP54" s="265"/>
      <c r="DQ54" s="265"/>
      <c r="DR54" s="265"/>
      <c r="DS54" s="265"/>
      <c r="DT54" s="265"/>
      <c r="DU54" s="265"/>
      <c r="DV54" s="265"/>
      <c r="DW54" s="265"/>
      <c r="DX54" s="265"/>
      <c r="DY54" s="265"/>
      <c r="DZ54" s="266"/>
      <c r="EA54" s="81"/>
      <c r="EC54" s="47"/>
      <c r="EE54" s="34">
        <v>1</v>
      </c>
      <c r="EF54" s="521" t="s">
        <v>71</v>
      </c>
      <c r="EG54" s="522"/>
      <c r="EH54" s="522"/>
      <c r="EI54" s="522"/>
      <c r="EJ54" s="522"/>
      <c r="EK54" s="522"/>
      <c r="EL54" s="522"/>
      <c r="EM54" s="522"/>
      <c r="EN54" s="522"/>
      <c r="EO54" s="522"/>
      <c r="EP54" s="522"/>
      <c r="EQ54" s="522"/>
      <c r="ER54" s="523"/>
      <c r="ES54" s="71">
        <v>50</v>
      </c>
      <c r="ET54" s="71">
        <v>100</v>
      </c>
      <c r="EU54" s="71">
        <v>1</v>
      </c>
      <c r="EV54" s="71">
        <v>10</v>
      </c>
      <c r="EW54" s="71" t="s">
        <v>159</v>
      </c>
      <c r="EY54" s="517">
        <v>150</v>
      </c>
      <c r="EZ54" s="517"/>
      <c r="FA54" s="517"/>
    </row>
    <row r="55" spans="1:157" s="22" customFormat="1" ht="15.9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84"/>
      <c r="AR55" s="270" t="s">
        <v>277</v>
      </c>
      <c r="AS55" s="271"/>
      <c r="AT55" s="272"/>
      <c r="AU55" s="276" t="s">
        <v>302</v>
      </c>
      <c r="AV55" s="582"/>
      <c r="AW55" s="582"/>
      <c r="AX55" s="582"/>
      <c r="AY55" s="582"/>
      <c r="AZ55" s="582"/>
      <c r="BA55" s="582"/>
      <c r="BB55" s="582"/>
      <c r="BC55" s="582"/>
      <c r="BD55" s="582"/>
      <c r="BE55" s="582"/>
      <c r="BF55" s="582"/>
      <c r="BG55" s="582"/>
      <c r="BH55" s="582"/>
      <c r="BI55" s="582"/>
      <c r="BJ55" s="582"/>
      <c r="BK55" s="582"/>
      <c r="BL55" s="582"/>
      <c r="BM55" s="582"/>
      <c r="BN55" s="582"/>
      <c r="BO55" s="582"/>
      <c r="BP55" s="582"/>
      <c r="BQ55" s="582"/>
      <c r="BR55" s="582"/>
      <c r="BS55" s="582"/>
      <c r="BT55" s="582"/>
      <c r="BU55" s="582"/>
      <c r="BV55" s="582"/>
      <c r="BW55" s="582"/>
      <c r="BX55" s="582"/>
      <c r="BY55" s="582"/>
      <c r="BZ55" s="582"/>
      <c r="CA55" s="582"/>
      <c r="CB55" s="582"/>
      <c r="CC55" s="582"/>
      <c r="CD55" s="582"/>
      <c r="CE55" s="582"/>
      <c r="CF55" s="582"/>
      <c r="CG55" s="583"/>
      <c r="CH55" s="167"/>
      <c r="CI55" s="167"/>
      <c r="CJ55" s="167"/>
      <c r="CK55" s="187"/>
      <c r="CL55" s="267"/>
      <c r="CM55" s="268"/>
      <c r="CN55" s="268"/>
      <c r="CO55" s="268"/>
      <c r="CP55" s="268"/>
      <c r="CQ55" s="268"/>
      <c r="CR55" s="268"/>
      <c r="CS55" s="268"/>
      <c r="CT55" s="268"/>
      <c r="CU55" s="268"/>
      <c r="CV55" s="268"/>
      <c r="CW55" s="268"/>
      <c r="CX55" s="268"/>
      <c r="CY55" s="268"/>
      <c r="CZ55" s="268"/>
      <c r="DA55" s="268"/>
      <c r="DB55" s="268"/>
      <c r="DC55" s="268"/>
      <c r="DD55" s="268"/>
      <c r="DE55" s="268"/>
      <c r="DF55" s="268"/>
      <c r="DG55" s="268"/>
      <c r="DH55" s="268"/>
      <c r="DI55" s="268"/>
      <c r="DJ55" s="268"/>
      <c r="DK55" s="268"/>
      <c r="DL55" s="268"/>
      <c r="DM55" s="268"/>
      <c r="DN55" s="268"/>
      <c r="DO55" s="268"/>
      <c r="DP55" s="268"/>
      <c r="DQ55" s="268"/>
      <c r="DR55" s="268"/>
      <c r="DS55" s="268"/>
      <c r="DT55" s="268"/>
      <c r="DU55" s="268"/>
      <c r="DV55" s="268"/>
      <c r="DW55" s="268"/>
      <c r="DX55" s="268"/>
      <c r="DY55" s="268"/>
      <c r="DZ55" s="269"/>
      <c r="EA55" s="81"/>
      <c r="EC55" s="47"/>
      <c r="EE55" s="39">
        <v>2</v>
      </c>
      <c r="EF55" s="521" t="s">
        <v>72</v>
      </c>
      <c r="EG55" s="522"/>
      <c r="EH55" s="522"/>
      <c r="EI55" s="522"/>
      <c r="EJ55" s="522"/>
      <c r="EK55" s="522"/>
      <c r="EL55" s="522"/>
      <c r="EM55" s="522"/>
      <c r="EN55" s="522"/>
      <c r="EO55" s="522"/>
      <c r="EP55" s="522"/>
      <c r="EQ55" s="522"/>
      <c r="ER55" s="523"/>
      <c r="ES55" s="71">
        <v>60</v>
      </c>
      <c r="ET55" s="71">
        <v>150</v>
      </c>
      <c r="EU55" s="71" t="s">
        <v>159</v>
      </c>
      <c r="EV55" s="71">
        <v>10</v>
      </c>
      <c r="EW55" s="71" t="s">
        <v>159</v>
      </c>
      <c r="EY55" s="517">
        <v>200</v>
      </c>
      <c r="EZ55" s="517"/>
      <c r="FA55" s="517"/>
    </row>
    <row r="56" spans="1:157" s="22" customFormat="1" ht="15.9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84"/>
      <c r="AR56" s="273"/>
      <c r="AS56" s="274"/>
      <c r="AT56" s="275"/>
      <c r="AU56" s="584"/>
      <c r="AV56" s="585"/>
      <c r="AW56" s="585"/>
      <c r="AX56" s="585"/>
      <c r="AY56" s="585"/>
      <c r="AZ56" s="585"/>
      <c r="BA56" s="585"/>
      <c r="BB56" s="585"/>
      <c r="BC56" s="585"/>
      <c r="BD56" s="585"/>
      <c r="BE56" s="585"/>
      <c r="BF56" s="585"/>
      <c r="BG56" s="585"/>
      <c r="BH56" s="585"/>
      <c r="BI56" s="585"/>
      <c r="BJ56" s="585"/>
      <c r="BK56" s="585"/>
      <c r="BL56" s="585"/>
      <c r="BM56" s="585"/>
      <c r="BN56" s="585"/>
      <c r="BO56" s="585"/>
      <c r="BP56" s="585"/>
      <c r="BQ56" s="585"/>
      <c r="BR56" s="585"/>
      <c r="BS56" s="585"/>
      <c r="BT56" s="585"/>
      <c r="BU56" s="585"/>
      <c r="BV56" s="585"/>
      <c r="BW56" s="585"/>
      <c r="BX56" s="585"/>
      <c r="BY56" s="585"/>
      <c r="BZ56" s="585"/>
      <c r="CA56" s="585"/>
      <c r="CB56" s="585"/>
      <c r="CC56" s="585"/>
      <c r="CD56" s="585"/>
      <c r="CE56" s="585"/>
      <c r="CF56" s="585"/>
      <c r="CG56" s="586"/>
      <c r="CH56" s="167"/>
      <c r="CI56" s="167"/>
      <c r="CJ56" s="167"/>
      <c r="CK56" s="188" t="s">
        <v>100</v>
      </c>
      <c r="CL56" s="176" t="s">
        <v>119</v>
      </c>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8"/>
      <c r="EA56" s="81"/>
      <c r="EC56" s="47"/>
      <c r="EE56" s="39">
        <v>3</v>
      </c>
      <c r="EF56" s="521" t="s">
        <v>73</v>
      </c>
      <c r="EG56" s="522"/>
      <c r="EH56" s="522"/>
      <c r="EI56" s="522"/>
      <c r="EJ56" s="522"/>
      <c r="EK56" s="522"/>
      <c r="EL56" s="522"/>
      <c r="EM56" s="522"/>
      <c r="EN56" s="522"/>
      <c r="EO56" s="522"/>
      <c r="EP56" s="522"/>
      <c r="EQ56" s="522"/>
      <c r="ER56" s="523"/>
      <c r="ES56" s="71">
        <v>60</v>
      </c>
      <c r="ET56" s="71" t="s">
        <v>162</v>
      </c>
      <c r="EU56" s="71" t="s">
        <v>159</v>
      </c>
      <c r="EV56" s="71" t="s">
        <v>159</v>
      </c>
      <c r="EW56" s="71" t="s">
        <v>154</v>
      </c>
    </row>
    <row r="57" spans="1:157" s="22" customFormat="1" ht="15.9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84"/>
      <c r="AR57" s="569" t="s">
        <v>278</v>
      </c>
      <c r="AS57" s="436"/>
      <c r="AT57" s="570"/>
      <c r="AU57" s="574" t="s">
        <v>303</v>
      </c>
      <c r="AV57" s="575"/>
      <c r="AW57" s="575"/>
      <c r="AX57" s="575"/>
      <c r="AY57" s="575"/>
      <c r="AZ57" s="575"/>
      <c r="BA57" s="575"/>
      <c r="BB57" s="575"/>
      <c r="BC57" s="575"/>
      <c r="BD57" s="575"/>
      <c r="BE57" s="575"/>
      <c r="BF57" s="575"/>
      <c r="BG57" s="575"/>
      <c r="BH57" s="575"/>
      <c r="BI57" s="575"/>
      <c r="BJ57" s="575"/>
      <c r="BK57" s="575"/>
      <c r="BL57" s="575"/>
      <c r="BM57" s="575"/>
      <c r="BN57" s="575"/>
      <c r="BO57" s="575"/>
      <c r="BP57" s="575"/>
      <c r="BQ57" s="575"/>
      <c r="BR57" s="575"/>
      <c r="BS57" s="575"/>
      <c r="BT57" s="575"/>
      <c r="BU57" s="575"/>
      <c r="BV57" s="575"/>
      <c r="BW57" s="575"/>
      <c r="BX57" s="575"/>
      <c r="BY57" s="575"/>
      <c r="BZ57" s="575"/>
      <c r="CA57" s="575"/>
      <c r="CB57" s="575"/>
      <c r="CC57" s="575"/>
      <c r="CD57" s="575"/>
      <c r="CE57" s="575"/>
      <c r="CF57" s="575"/>
      <c r="CG57" s="576"/>
      <c r="CH57" s="167"/>
      <c r="CI57" s="167"/>
      <c r="CJ57" s="167"/>
      <c r="CK57" s="187" t="s">
        <v>101</v>
      </c>
      <c r="CL57" s="170" t="s">
        <v>122</v>
      </c>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171"/>
      <c r="DQ57" s="171"/>
      <c r="DR57" s="171"/>
      <c r="DS57" s="171"/>
      <c r="DT57" s="171"/>
      <c r="DU57" s="171"/>
      <c r="DV57" s="171"/>
      <c r="DW57" s="171"/>
      <c r="DX57" s="171"/>
      <c r="DY57" s="171"/>
      <c r="DZ57" s="172"/>
      <c r="EA57" s="81"/>
      <c r="EC57" s="47"/>
      <c r="EE57" s="39">
        <v>4</v>
      </c>
      <c r="EF57" s="521" t="s">
        <v>74</v>
      </c>
      <c r="EG57" s="522"/>
      <c r="EH57" s="522"/>
      <c r="EI57" s="522"/>
      <c r="EJ57" s="522"/>
      <c r="EK57" s="522"/>
      <c r="EL57" s="522"/>
      <c r="EM57" s="522"/>
      <c r="EN57" s="522"/>
      <c r="EO57" s="522"/>
      <c r="EP57" s="522"/>
      <c r="EQ57" s="522"/>
      <c r="ER57" s="523"/>
      <c r="ES57" s="71">
        <v>60</v>
      </c>
      <c r="ET57" s="71" t="s">
        <v>162</v>
      </c>
      <c r="EU57" s="71" t="s">
        <v>159</v>
      </c>
      <c r="EV57" s="71" t="s">
        <v>159</v>
      </c>
      <c r="EW57" s="71" t="s">
        <v>154</v>
      </c>
    </row>
    <row r="58" spans="1:157" s="22" customFormat="1" ht="15.9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84"/>
      <c r="AR58" s="569" t="s">
        <v>304</v>
      </c>
      <c r="AS58" s="436"/>
      <c r="AT58" s="570"/>
      <c r="AU58" s="574" t="s">
        <v>305</v>
      </c>
      <c r="AV58" s="575"/>
      <c r="AW58" s="575"/>
      <c r="AX58" s="575"/>
      <c r="AY58" s="575"/>
      <c r="AZ58" s="575"/>
      <c r="BA58" s="575"/>
      <c r="BB58" s="575"/>
      <c r="BC58" s="575"/>
      <c r="BD58" s="575"/>
      <c r="BE58" s="575"/>
      <c r="BF58" s="575"/>
      <c r="BG58" s="575"/>
      <c r="BH58" s="575"/>
      <c r="BI58" s="575"/>
      <c r="BJ58" s="575"/>
      <c r="BK58" s="575"/>
      <c r="BL58" s="575"/>
      <c r="BM58" s="575"/>
      <c r="BN58" s="575"/>
      <c r="BO58" s="575"/>
      <c r="BP58" s="575"/>
      <c r="BQ58" s="575"/>
      <c r="BR58" s="575"/>
      <c r="BS58" s="575"/>
      <c r="BT58" s="575"/>
      <c r="BU58" s="575"/>
      <c r="BV58" s="575"/>
      <c r="BW58" s="575"/>
      <c r="BX58" s="575"/>
      <c r="BY58" s="575"/>
      <c r="BZ58" s="575"/>
      <c r="CA58" s="575"/>
      <c r="CB58" s="575"/>
      <c r="CC58" s="575"/>
      <c r="CD58" s="575"/>
      <c r="CE58" s="575"/>
      <c r="CF58" s="575"/>
      <c r="CG58" s="576"/>
      <c r="CH58" s="167"/>
      <c r="CI58" s="167"/>
      <c r="CJ58" s="167"/>
      <c r="CK58" s="187"/>
      <c r="CL58" s="173" t="s">
        <v>120</v>
      </c>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5"/>
      <c r="EA58" s="81"/>
      <c r="EC58" s="47"/>
      <c r="EE58" s="39">
        <v>5</v>
      </c>
      <c r="EF58" s="521" t="s">
        <v>75</v>
      </c>
      <c r="EG58" s="522"/>
      <c r="EH58" s="522"/>
      <c r="EI58" s="522"/>
      <c r="EJ58" s="522"/>
      <c r="EK58" s="522"/>
      <c r="EL58" s="522"/>
      <c r="EM58" s="522"/>
      <c r="EN58" s="522"/>
      <c r="EO58" s="522"/>
      <c r="EP58" s="522"/>
      <c r="EQ58" s="522"/>
      <c r="ER58" s="523"/>
      <c r="ES58" s="71">
        <v>60</v>
      </c>
      <c r="ET58" s="71">
        <v>200</v>
      </c>
      <c r="EU58" s="71" t="s">
        <v>159</v>
      </c>
      <c r="EV58" s="71" t="s">
        <v>159</v>
      </c>
      <c r="EW58" s="71" t="s">
        <v>159</v>
      </c>
    </row>
    <row r="59" spans="1:157" s="22" customFormat="1" ht="15.9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84"/>
      <c r="AR59" s="569" t="s">
        <v>281</v>
      </c>
      <c r="AS59" s="436"/>
      <c r="AT59" s="570"/>
      <c r="AU59" s="574" t="s">
        <v>306</v>
      </c>
      <c r="AV59" s="575"/>
      <c r="AW59" s="575"/>
      <c r="AX59" s="575"/>
      <c r="AY59" s="575"/>
      <c r="AZ59" s="575"/>
      <c r="BA59" s="575"/>
      <c r="BB59" s="575"/>
      <c r="BC59" s="575"/>
      <c r="BD59" s="575"/>
      <c r="BE59" s="575"/>
      <c r="BF59" s="575"/>
      <c r="BG59" s="575"/>
      <c r="BH59" s="575"/>
      <c r="BI59" s="575"/>
      <c r="BJ59" s="575"/>
      <c r="BK59" s="575"/>
      <c r="BL59" s="575"/>
      <c r="BM59" s="575"/>
      <c r="BN59" s="575"/>
      <c r="BO59" s="575"/>
      <c r="BP59" s="575"/>
      <c r="BQ59" s="575"/>
      <c r="BR59" s="575"/>
      <c r="BS59" s="575"/>
      <c r="BT59" s="575"/>
      <c r="BU59" s="575"/>
      <c r="BV59" s="575"/>
      <c r="BW59" s="575"/>
      <c r="BX59" s="575"/>
      <c r="BY59" s="575"/>
      <c r="BZ59" s="575"/>
      <c r="CA59" s="575"/>
      <c r="CB59" s="575"/>
      <c r="CC59" s="575"/>
      <c r="CD59" s="575"/>
      <c r="CE59" s="575"/>
      <c r="CF59" s="575"/>
      <c r="CG59" s="576"/>
      <c r="CH59" s="167"/>
      <c r="CI59" s="167"/>
      <c r="CJ59" s="167"/>
      <c r="CK59" s="188" t="s">
        <v>103</v>
      </c>
      <c r="CL59" s="179" t="s">
        <v>116</v>
      </c>
      <c r="CM59" s="180"/>
      <c r="CN59" s="180"/>
      <c r="CO59" s="180"/>
      <c r="CP59" s="180"/>
      <c r="CQ59" s="180"/>
      <c r="CR59" s="180"/>
      <c r="CS59" s="180"/>
      <c r="CT59" s="180"/>
      <c r="CU59" s="180"/>
      <c r="CV59" s="180"/>
      <c r="CW59" s="180"/>
      <c r="CX59" s="180"/>
      <c r="CY59" s="180"/>
      <c r="CZ59" s="180"/>
      <c r="DA59" s="180"/>
      <c r="DB59" s="180"/>
      <c r="DC59" s="180"/>
      <c r="DD59" s="180"/>
      <c r="DE59" s="180"/>
      <c r="DF59" s="180"/>
      <c r="DG59" s="180"/>
      <c r="DH59" s="180"/>
      <c r="DI59" s="180"/>
      <c r="DJ59" s="180"/>
      <c r="DK59" s="180"/>
      <c r="DL59" s="180"/>
      <c r="DM59" s="180"/>
      <c r="DN59" s="180"/>
      <c r="DO59" s="180"/>
      <c r="DP59" s="180"/>
      <c r="DQ59" s="180"/>
      <c r="DR59" s="180"/>
      <c r="DS59" s="180"/>
      <c r="DT59" s="180"/>
      <c r="DU59" s="180"/>
      <c r="DV59" s="180"/>
      <c r="DW59" s="180"/>
      <c r="DX59" s="180"/>
      <c r="DY59" s="180"/>
      <c r="DZ59" s="181"/>
      <c r="EA59" s="81"/>
      <c r="EC59" s="47"/>
      <c r="EE59" s="39">
        <v>6</v>
      </c>
      <c r="EF59" s="521" t="s">
        <v>76</v>
      </c>
      <c r="EG59" s="522"/>
      <c r="EH59" s="522"/>
      <c r="EI59" s="522"/>
      <c r="EJ59" s="522"/>
      <c r="EK59" s="522"/>
      <c r="EL59" s="522"/>
      <c r="EM59" s="522"/>
      <c r="EN59" s="522"/>
      <c r="EO59" s="522"/>
      <c r="EP59" s="522"/>
      <c r="EQ59" s="522"/>
      <c r="ER59" s="523"/>
      <c r="ES59" s="71">
        <v>60</v>
      </c>
      <c r="ET59" s="71">
        <v>200</v>
      </c>
      <c r="EU59" s="71" t="s">
        <v>159</v>
      </c>
      <c r="EV59" s="71" t="s">
        <v>159</v>
      </c>
      <c r="EW59" s="71" t="s">
        <v>159</v>
      </c>
    </row>
    <row r="60" spans="1:157" s="22" customFormat="1" ht="15.95" customHeight="1" x14ac:dyDescent="0.15">
      <c r="A60" s="48"/>
      <c r="B60" s="20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84"/>
      <c r="AR60" s="569" t="s">
        <v>282</v>
      </c>
      <c r="AS60" s="436"/>
      <c r="AT60" s="570"/>
      <c r="AU60" s="574" t="s">
        <v>307</v>
      </c>
      <c r="AV60" s="575"/>
      <c r="AW60" s="575"/>
      <c r="AX60" s="575"/>
      <c r="AY60" s="575"/>
      <c r="AZ60" s="575"/>
      <c r="BA60" s="575"/>
      <c r="BB60" s="575"/>
      <c r="BC60" s="575"/>
      <c r="BD60" s="575"/>
      <c r="BE60" s="575"/>
      <c r="BF60" s="575"/>
      <c r="BG60" s="575"/>
      <c r="BH60" s="575"/>
      <c r="BI60" s="575"/>
      <c r="BJ60" s="575"/>
      <c r="BK60" s="575"/>
      <c r="BL60" s="575"/>
      <c r="BM60" s="575"/>
      <c r="BN60" s="575"/>
      <c r="BO60" s="575"/>
      <c r="BP60" s="575"/>
      <c r="BQ60" s="575"/>
      <c r="BR60" s="575"/>
      <c r="BS60" s="575"/>
      <c r="BT60" s="575"/>
      <c r="BU60" s="575"/>
      <c r="BV60" s="575"/>
      <c r="BW60" s="575"/>
      <c r="BX60" s="575"/>
      <c r="BY60" s="575"/>
      <c r="BZ60" s="575"/>
      <c r="CA60" s="575"/>
      <c r="CB60" s="575"/>
      <c r="CC60" s="575"/>
      <c r="CD60" s="575"/>
      <c r="CE60" s="575"/>
      <c r="CF60" s="575"/>
      <c r="CG60" s="576"/>
      <c r="CH60" s="167"/>
      <c r="CI60" s="167"/>
      <c r="CJ60" s="167"/>
      <c r="CK60" s="167"/>
      <c r="CL60" s="167"/>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81"/>
      <c r="EB60" s="189" t="s">
        <v>349</v>
      </c>
      <c r="EC60" s="47"/>
      <c r="EE60" s="39">
        <v>7</v>
      </c>
      <c r="EF60" s="521" t="s">
        <v>77</v>
      </c>
      <c r="EG60" s="522"/>
      <c r="EH60" s="522"/>
      <c r="EI60" s="522"/>
      <c r="EJ60" s="522"/>
      <c r="EK60" s="522"/>
      <c r="EL60" s="522"/>
      <c r="EM60" s="522"/>
      <c r="EN60" s="522"/>
      <c r="EO60" s="522"/>
      <c r="EP60" s="522"/>
      <c r="EQ60" s="522"/>
      <c r="ER60" s="523"/>
      <c r="ES60" s="71">
        <v>80</v>
      </c>
      <c r="ET60" s="71">
        <v>200</v>
      </c>
      <c r="EU60" s="71" t="s">
        <v>159</v>
      </c>
      <c r="EV60" s="71" t="s">
        <v>159</v>
      </c>
      <c r="EW60" s="71" t="s">
        <v>159</v>
      </c>
    </row>
    <row r="61" spans="1:157" s="22" customFormat="1" ht="15.95" customHeight="1" x14ac:dyDescent="0.15">
      <c r="A61" s="48"/>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84"/>
      <c r="AR61" s="202"/>
      <c r="AS61" s="202"/>
      <c r="AT61" s="202"/>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167"/>
      <c r="CI61" s="167"/>
      <c r="CJ61" s="167"/>
      <c r="CK61" s="167"/>
      <c r="CL61" s="167"/>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81"/>
      <c r="EB61" s="189"/>
      <c r="EC61" s="47"/>
      <c r="EE61" s="39">
        <v>8</v>
      </c>
      <c r="EF61" s="521" t="s">
        <v>335</v>
      </c>
      <c r="EG61" s="522"/>
      <c r="EH61" s="522"/>
      <c r="EI61" s="522"/>
      <c r="EJ61" s="522"/>
      <c r="EK61" s="522"/>
      <c r="EL61" s="522"/>
      <c r="EM61" s="522"/>
      <c r="EN61" s="522"/>
      <c r="EO61" s="522"/>
      <c r="EP61" s="522"/>
      <c r="EQ61" s="522"/>
      <c r="ER61" s="523"/>
      <c r="ES61" s="71">
        <v>80</v>
      </c>
      <c r="ET61" s="71">
        <v>400</v>
      </c>
      <c r="EU61" s="71" t="s">
        <v>159</v>
      </c>
      <c r="EV61" s="71" t="s">
        <v>159</v>
      </c>
      <c r="EW61" s="71" t="s">
        <v>159</v>
      </c>
    </row>
    <row r="62" spans="1:157" s="22" customFormat="1" ht="15.95" customHeight="1" x14ac:dyDescent="0.15">
      <c r="A62" s="48"/>
      <c r="B62" s="51"/>
      <c r="C62" s="51"/>
      <c r="D62" s="51"/>
      <c r="E62" s="51"/>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20"/>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48"/>
      <c r="CI62" s="48"/>
      <c r="CJ62" s="48"/>
      <c r="CK62" s="167"/>
      <c r="CL62" s="167"/>
      <c r="CM62" s="183"/>
      <c r="CN62" s="183"/>
      <c r="CO62" s="183"/>
      <c r="CP62" s="183"/>
      <c r="CQ62" s="183"/>
      <c r="CR62" s="183"/>
      <c r="CS62" s="183"/>
      <c r="CT62" s="183"/>
      <c r="CU62" s="183"/>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C62" s="47"/>
      <c r="EE62" s="39">
        <v>9</v>
      </c>
      <c r="EF62" s="521" t="s">
        <v>78</v>
      </c>
      <c r="EG62" s="522"/>
      <c r="EH62" s="522"/>
      <c r="EI62" s="522"/>
      <c r="EJ62" s="522"/>
      <c r="EK62" s="522"/>
      <c r="EL62" s="522"/>
      <c r="EM62" s="522"/>
      <c r="EN62" s="522"/>
      <c r="EO62" s="522"/>
      <c r="EP62" s="522"/>
      <c r="EQ62" s="522"/>
      <c r="ER62" s="523"/>
      <c r="ES62" s="71">
        <v>60</v>
      </c>
      <c r="ET62" s="71">
        <v>200</v>
      </c>
      <c r="EU62" s="71" t="s">
        <v>159</v>
      </c>
      <c r="EV62" s="71" t="s">
        <v>159</v>
      </c>
      <c r="EW62" s="71" t="s">
        <v>159</v>
      </c>
    </row>
    <row r="63" spans="1:157" s="22" customFormat="1" ht="15.95" customHeight="1" x14ac:dyDescent="0.15">
      <c r="A63" s="48"/>
      <c r="B63" s="51"/>
      <c r="C63" s="51"/>
      <c r="D63" s="51"/>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20"/>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48"/>
      <c r="CI63" s="48"/>
      <c r="CJ63" s="48"/>
      <c r="CK63" s="167"/>
      <c r="CL63" s="167"/>
      <c r="CM63" s="183"/>
      <c r="CN63" s="183"/>
      <c r="CO63" s="183"/>
      <c r="CP63" s="183"/>
      <c r="CQ63" s="183"/>
      <c r="CR63" s="183"/>
      <c r="CS63" s="183"/>
      <c r="CT63" s="183"/>
      <c r="CU63" s="183"/>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C63" s="47"/>
      <c r="EE63" s="39">
        <v>10</v>
      </c>
      <c r="EF63" s="521" t="s">
        <v>336</v>
      </c>
      <c r="EG63" s="522"/>
      <c r="EH63" s="522"/>
      <c r="EI63" s="522"/>
      <c r="EJ63" s="522"/>
      <c r="EK63" s="522"/>
      <c r="EL63" s="522"/>
      <c r="EM63" s="522"/>
      <c r="EN63" s="522"/>
      <c r="EO63" s="522"/>
      <c r="EP63" s="522"/>
      <c r="EQ63" s="522"/>
      <c r="ER63" s="523"/>
      <c r="ES63" s="71">
        <v>60</v>
      </c>
      <c r="ET63" s="71">
        <v>200</v>
      </c>
      <c r="EU63" s="71" t="s">
        <v>159</v>
      </c>
      <c r="EV63" s="71" t="s">
        <v>159</v>
      </c>
      <c r="EW63" s="71" t="s">
        <v>159</v>
      </c>
    </row>
    <row r="64" spans="1:157" s="22" customFormat="1" ht="15.95" customHeight="1" thickBot="1" x14ac:dyDescent="0.2">
      <c r="A64" s="48"/>
      <c r="B64" s="51"/>
      <c r="C64" s="51"/>
      <c r="D64" s="51"/>
      <c r="E64" s="51"/>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20"/>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48"/>
      <c r="CI64" s="48"/>
      <c r="CJ64" s="48"/>
      <c r="CK64" s="48"/>
      <c r="CL64" s="48"/>
      <c r="CM64" s="51"/>
      <c r="CN64" s="51"/>
      <c r="CO64" s="51"/>
      <c r="CP64" s="51"/>
      <c r="CQ64" s="51"/>
      <c r="CR64" s="51"/>
      <c r="CS64" s="51"/>
      <c r="CT64" s="51"/>
      <c r="CU64" s="51"/>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C64" s="47"/>
      <c r="EE64" s="39">
        <v>11</v>
      </c>
      <c r="EF64" s="514" t="s">
        <v>79</v>
      </c>
      <c r="EG64" s="515"/>
      <c r="EH64" s="515"/>
      <c r="EI64" s="515"/>
      <c r="EJ64" s="515"/>
      <c r="EK64" s="515"/>
      <c r="EL64" s="515"/>
      <c r="EM64" s="515"/>
      <c r="EN64" s="515"/>
      <c r="EO64" s="515"/>
      <c r="EP64" s="515"/>
      <c r="EQ64" s="515"/>
      <c r="ER64" s="516"/>
      <c r="ES64" s="71">
        <v>60</v>
      </c>
      <c r="ET64" s="71">
        <v>200</v>
      </c>
      <c r="EU64" s="71" t="s">
        <v>159</v>
      </c>
      <c r="EV64" s="71" t="s">
        <v>159</v>
      </c>
      <c r="EW64" s="71" t="s">
        <v>159</v>
      </c>
    </row>
    <row r="65" spans="1:146" s="22" customFormat="1" ht="15.95" customHeight="1" x14ac:dyDescent="0.15">
      <c r="A65" s="48"/>
      <c r="B65" s="51"/>
      <c r="C65" s="51"/>
      <c r="D65" s="51"/>
      <c r="E65" s="51"/>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20"/>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48"/>
      <c r="CI65" s="48"/>
      <c r="CJ65" s="48"/>
      <c r="CK65" s="48"/>
      <c r="CL65" s="48"/>
      <c r="CM65" s="51"/>
      <c r="CN65" s="51"/>
      <c r="CO65" s="51"/>
      <c r="CP65" s="51"/>
      <c r="CQ65" s="51"/>
      <c r="CR65" s="51"/>
      <c r="CS65" s="51"/>
      <c r="CT65" s="51"/>
      <c r="CU65" s="51"/>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49"/>
      <c r="EB65" s="50"/>
      <c r="EC65" s="47"/>
    </row>
    <row r="66" spans="1:146" s="22" customFormat="1" ht="15.95" customHeight="1" thickBot="1" x14ac:dyDescent="0.2">
      <c r="A66" s="48"/>
      <c r="B66" s="51"/>
      <c r="C66" s="51"/>
      <c r="D66" s="51"/>
      <c r="E66" s="51"/>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2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48"/>
      <c r="CI66" s="48"/>
      <c r="CJ66" s="48"/>
      <c r="CK66" s="48"/>
      <c r="CL66" s="48"/>
      <c r="CM66" s="51"/>
      <c r="CN66" s="51"/>
      <c r="CO66" s="51"/>
      <c r="CP66" s="51"/>
      <c r="CQ66" s="51"/>
      <c r="CR66" s="51"/>
      <c r="CS66" s="51"/>
      <c r="CT66" s="51"/>
      <c r="CU66" s="51"/>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47"/>
    </row>
    <row r="67" spans="1:146" s="22" customFormat="1" ht="15.95" customHeight="1" thickBot="1" x14ac:dyDescent="0.2">
      <c r="A67" s="30"/>
      <c r="B67" s="51"/>
      <c r="C67" s="51"/>
      <c r="D67" s="51"/>
      <c r="E67" s="51"/>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1"/>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48"/>
      <c r="CI67" s="48"/>
      <c r="CJ67" s="48"/>
      <c r="CK67" s="48"/>
      <c r="CL67" s="48"/>
      <c r="CM67" s="51"/>
      <c r="CN67" s="51"/>
      <c r="CO67" s="51"/>
      <c r="CP67" s="51"/>
      <c r="CQ67" s="51"/>
      <c r="CR67" s="51"/>
      <c r="CS67" s="51"/>
      <c r="CT67" s="51"/>
      <c r="CU67" s="51"/>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47"/>
      <c r="EE67" s="31" t="s">
        <v>80</v>
      </c>
      <c r="EF67" s="32"/>
      <c r="EG67" s="32"/>
      <c r="EH67" s="32"/>
      <c r="EI67" s="33"/>
      <c r="EL67" s="31" t="s">
        <v>81</v>
      </c>
      <c r="EM67" s="32"/>
      <c r="EN67" s="32"/>
      <c r="EO67" s="32"/>
      <c r="EP67" s="33"/>
    </row>
    <row r="68" spans="1:146" s="22" customFormat="1" ht="15.95" customHeight="1" x14ac:dyDescent="0.15">
      <c r="A68" s="30"/>
      <c r="B68" s="51"/>
      <c r="C68" s="51"/>
      <c r="D68" s="51"/>
      <c r="E68" s="51"/>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1"/>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48"/>
      <c r="CI68" s="48"/>
      <c r="CJ68" s="48"/>
      <c r="CK68" s="30"/>
      <c r="CL68" s="48"/>
      <c r="CM68" s="51"/>
      <c r="CN68" s="51"/>
      <c r="CO68" s="51"/>
      <c r="CP68" s="51"/>
      <c r="CQ68" s="51"/>
      <c r="CR68" s="51"/>
      <c r="CS68" s="51"/>
      <c r="CT68" s="51"/>
      <c r="CU68" s="51"/>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47"/>
      <c r="EE68" s="43">
        <v>1</v>
      </c>
      <c r="EF68" s="53">
        <v>50</v>
      </c>
      <c r="EG68" s="1"/>
      <c r="EH68" s="54" t="s">
        <v>117</v>
      </c>
      <c r="EI68" s="55"/>
      <c r="EJ68" s="56"/>
      <c r="EK68" s="56"/>
      <c r="EL68" s="57">
        <v>1</v>
      </c>
      <c r="EM68" s="53">
        <v>100</v>
      </c>
      <c r="EN68" s="1"/>
      <c r="EO68" s="44" t="s">
        <v>117</v>
      </c>
      <c r="EP68" s="45"/>
    </row>
    <row r="69" spans="1:146" s="22" customFormat="1" ht="15.95" customHeight="1" x14ac:dyDescent="0.15">
      <c r="A69" s="30"/>
      <c r="B69" s="51"/>
      <c r="C69" s="51"/>
      <c r="D69" s="51"/>
      <c r="E69" s="51"/>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1"/>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48"/>
      <c r="CI69" s="48"/>
      <c r="CJ69" s="48"/>
      <c r="CK69" s="30"/>
      <c r="CL69" s="30"/>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47"/>
      <c r="EE69" s="39">
        <v>2</v>
      </c>
      <c r="EF69" s="58">
        <v>60</v>
      </c>
      <c r="EG69" s="19"/>
      <c r="EH69" s="59" t="s">
        <v>117</v>
      </c>
      <c r="EI69" s="60"/>
      <c r="EJ69" s="56"/>
      <c r="EK69" s="56"/>
      <c r="EL69" s="61">
        <v>2</v>
      </c>
      <c r="EM69" s="58">
        <v>150</v>
      </c>
      <c r="EN69" s="19"/>
      <c r="EO69" s="23" t="s">
        <v>117</v>
      </c>
      <c r="EP69" s="24"/>
    </row>
    <row r="70" spans="1:146" s="22" customFormat="1" ht="15.95" customHeight="1" thickBot="1" x14ac:dyDescent="0.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48"/>
      <c r="CI70" s="48"/>
      <c r="CJ70" s="30"/>
      <c r="CK70" s="30"/>
      <c r="CL70" s="30"/>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E70" s="40">
        <v>3</v>
      </c>
      <c r="EF70" s="62">
        <v>80</v>
      </c>
      <c r="EG70" s="38"/>
      <c r="EH70" s="63" t="s">
        <v>117</v>
      </c>
      <c r="EI70" s="64"/>
      <c r="EJ70" s="56"/>
      <c r="EK70" s="56"/>
      <c r="EL70" s="65">
        <v>3</v>
      </c>
      <c r="EM70" s="58">
        <v>200</v>
      </c>
      <c r="EN70" s="19"/>
      <c r="EO70" s="42" t="s">
        <v>117</v>
      </c>
      <c r="EP70" s="66"/>
    </row>
    <row r="71" spans="1:146" s="22" customFormat="1" ht="15.95" customHeight="1" thickBot="1" x14ac:dyDescent="0.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L71" s="30"/>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E71" s="67"/>
      <c r="EF71" s="68"/>
      <c r="EG71" s="68"/>
      <c r="EH71" s="68"/>
      <c r="EI71" s="68"/>
      <c r="EJ71" s="56"/>
      <c r="EK71" s="56"/>
      <c r="EL71" s="69">
        <v>4</v>
      </c>
      <c r="EM71" s="62">
        <v>400</v>
      </c>
      <c r="EN71" s="38"/>
      <c r="EO71" s="26" t="s">
        <v>117</v>
      </c>
      <c r="EP71" s="27"/>
    </row>
    <row r="72" spans="1:146" s="22" customFormat="1" ht="15.95" customHeight="1" thickBot="1" x14ac:dyDescent="0.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E72" s="21"/>
      <c r="EF72" s="70"/>
      <c r="EG72" s="70"/>
      <c r="EH72" s="70"/>
      <c r="EI72" s="70"/>
      <c r="EJ72" s="56"/>
      <c r="EK72" s="56"/>
      <c r="EL72" s="56"/>
      <c r="EM72" s="56"/>
      <c r="EN72" s="56"/>
    </row>
    <row r="73" spans="1:146" s="22" customFormat="1" ht="15.95" customHeight="1" thickBot="1" x14ac:dyDescent="0.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M73" s="254"/>
      <c r="CN73" s="254"/>
      <c r="CO73" s="254"/>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E73" s="31" t="s">
        <v>82</v>
      </c>
      <c r="EF73" s="32"/>
      <c r="EG73" s="32"/>
      <c r="EH73" s="32"/>
      <c r="EI73" s="33"/>
      <c r="EL73" s="31" t="s">
        <v>83</v>
      </c>
      <c r="EM73" s="32"/>
      <c r="EN73" s="32"/>
      <c r="EO73" s="32"/>
      <c r="EP73" s="33"/>
    </row>
    <row r="74" spans="1:146" s="22" customFormat="1" ht="15.95" customHeight="1" x14ac:dyDescent="0.15">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CM74" s="254"/>
      <c r="CN74" s="254"/>
      <c r="CO74" s="254"/>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E74" s="43">
        <v>1</v>
      </c>
      <c r="EF74" s="53">
        <v>1</v>
      </c>
      <c r="EG74" s="1"/>
      <c r="EH74" s="54" t="s">
        <v>118</v>
      </c>
      <c r="EI74" s="55"/>
      <c r="EJ74" s="56"/>
      <c r="EK74" s="56"/>
      <c r="EL74" s="57">
        <v>1</v>
      </c>
      <c r="EM74" s="53">
        <v>10</v>
      </c>
      <c r="EN74" s="1"/>
      <c r="EO74" s="44" t="s">
        <v>118</v>
      </c>
      <c r="EP74" s="45"/>
    </row>
    <row r="75" spans="1:146" s="22" customFormat="1" ht="15.95" customHeight="1" x14ac:dyDescent="0.15">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row>
    <row r="76" spans="1:146" s="22" customFormat="1" ht="15.95" customHeight="1" x14ac:dyDescent="0.15">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row>
    <row r="77" spans="1:146" s="22" customFormat="1" ht="15.95" customHeight="1" x14ac:dyDescent="0.15">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row>
    <row r="78" spans="1:146" s="22" customFormat="1" ht="15.95" customHeight="1" x14ac:dyDescent="0.15">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row>
    <row r="79" spans="1:146" s="22" customFormat="1" ht="15.95" customHeight="1" x14ac:dyDescent="0.15">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row>
    <row r="80" spans="1:146" s="22" customFormat="1" ht="15.95" customHeight="1" x14ac:dyDescent="0.15">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row>
    <row r="81" spans="2:132" s="22" customFormat="1" ht="15.95" customHeight="1" x14ac:dyDescent="0.15">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row>
    <row r="82" spans="2:132" s="22" customFormat="1" ht="15.95" customHeight="1" x14ac:dyDescent="0.15">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row>
    <row r="83" spans="2:132" s="22" customFormat="1" ht="15.95" customHeight="1" x14ac:dyDescent="0.15">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row>
    <row r="84" spans="2:132" s="22" customFormat="1" ht="15.95" customHeight="1" x14ac:dyDescent="0.15">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row>
    <row r="85" spans="2:132" s="22" customFormat="1" ht="15.95" customHeight="1" x14ac:dyDescent="0.15">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CM85" s="52"/>
      <c r="CN85" s="52"/>
      <c r="CO85" s="52"/>
      <c r="CP85" s="52"/>
      <c r="CQ85" s="52"/>
      <c r="CR85" s="52"/>
      <c r="CS85" s="52"/>
      <c r="CT85" s="52"/>
      <c r="CU85" s="52"/>
      <c r="CV85" s="52"/>
      <c r="CW85" s="52"/>
      <c r="CX85" s="52"/>
      <c r="CY85" s="52"/>
      <c r="CZ85" s="52"/>
      <c r="DA85" s="52"/>
      <c r="DB85" s="52"/>
      <c r="DC85" s="52"/>
      <c r="DD85" s="52"/>
      <c r="DE85" s="52"/>
      <c r="DF85" s="52"/>
      <c r="DG85" s="52"/>
      <c r="DH85" s="52"/>
      <c r="DI85" s="52"/>
      <c r="DJ85" s="52"/>
      <c r="DK85" s="52"/>
      <c r="DL85" s="52"/>
      <c r="DM85" s="52"/>
      <c r="DN85" s="52"/>
      <c r="DO85" s="52"/>
      <c r="DP85" s="52"/>
      <c r="DQ85" s="52"/>
      <c r="DR85" s="52"/>
      <c r="DS85" s="52"/>
      <c r="DT85" s="52"/>
      <c r="DU85" s="52"/>
      <c r="DV85" s="52"/>
      <c r="DW85" s="52"/>
      <c r="DX85" s="52"/>
      <c r="DY85" s="52"/>
      <c r="DZ85" s="52"/>
      <c r="EA85" s="52"/>
      <c r="EB85" s="52"/>
    </row>
    <row r="86" spans="2:132" s="22" customFormat="1" ht="15.95" customHeight="1" x14ac:dyDescent="0.15">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row>
    <row r="87" spans="2:132" s="22" customFormat="1" ht="15.95" customHeight="1" x14ac:dyDescent="0.15">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row>
    <row r="88" spans="2:132" s="22" customFormat="1" ht="15.95" customHeight="1" x14ac:dyDescent="0.15">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row>
    <row r="89" spans="2:132" s="22" customFormat="1" ht="15.95" customHeight="1" x14ac:dyDescent="0.15">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row>
    <row r="90" spans="2:132" s="22" customFormat="1" ht="15.95" customHeight="1" x14ac:dyDescent="0.15">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row>
    <row r="91" spans="2:132" s="22" customFormat="1" ht="15.95" customHeight="1" x14ac:dyDescent="0.15">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row>
    <row r="92" spans="2:132" s="22" customFormat="1" ht="15.95" customHeight="1" x14ac:dyDescent="0.15">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row>
    <row r="93" spans="2:132" s="22" customFormat="1" ht="15.95" customHeight="1" x14ac:dyDescent="0.15">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row>
    <row r="94" spans="2:132" s="22" customFormat="1" ht="15.95" customHeight="1" x14ac:dyDescent="0.15">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CM94" s="52"/>
      <c r="CN94" s="52"/>
      <c r="CO94" s="52"/>
      <c r="CP94" s="52"/>
      <c r="CQ94" s="52"/>
      <c r="CR94" s="52"/>
      <c r="CS94" s="52"/>
      <c r="CT94" s="52"/>
      <c r="CU94" s="52"/>
      <c r="CV94" s="52"/>
      <c r="CW94" s="52"/>
      <c r="CX94" s="52"/>
      <c r="CY94" s="52"/>
      <c r="CZ94" s="52"/>
      <c r="DA94" s="52"/>
      <c r="DB94" s="52"/>
      <c r="DC94" s="52"/>
      <c r="DD94" s="52"/>
      <c r="DE94" s="52"/>
      <c r="DF94" s="52"/>
      <c r="DG94" s="52"/>
      <c r="DH94" s="52"/>
      <c r="DI94" s="52"/>
      <c r="DJ94" s="52"/>
      <c r="DK94" s="52"/>
      <c r="DL94" s="52"/>
      <c r="DM94" s="52"/>
      <c r="DN94" s="52"/>
      <c r="DO94" s="52"/>
      <c r="DP94" s="52"/>
      <c r="DQ94" s="52"/>
      <c r="DR94" s="52"/>
      <c r="DS94" s="52"/>
      <c r="DT94" s="52"/>
      <c r="DU94" s="52"/>
      <c r="DV94" s="52"/>
      <c r="DW94" s="52"/>
      <c r="DX94" s="52"/>
      <c r="DY94" s="52"/>
      <c r="DZ94" s="52"/>
      <c r="EA94" s="52"/>
      <c r="EB94" s="52"/>
    </row>
    <row r="95" spans="2:132" s="22" customFormat="1" ht="15.95" customHeight="1" x14ac:dyDescent="0.15">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row>
    <row r="96" spans="2:132" s="22" customFormat="1" ht="15.95" customHeight="1" x14ac:dyDescent="0.15">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row>
    <row r="97" spans="2:132" s="22" customFormat="1" ht="15.95" customHeight="1" x14ac:dyDescent="0.15">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row>
    <row r="98" spans="2:132" s="22" customFormat="1" ht="15.95" customHeight="1" x14ac:dyDescent="0.15">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row>
    <row r="99" spans="2:132" s="22" customFormat="1" ht="15.95" customHeight="1" x14ac:dyDescent="0.15">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row>
    <row r="100" spans="2:132" s="22" customFormat="1" ht="15.95" customHeight="1" x14ac:dyDescent="0.15">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row>
    <row r="101" spans="2:132" s="22" customFormat="1" ht="15.95" customHeight="1" x14ac:dyDescent="0.15">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row>
    <row r="102" spans="2:132" s="22" customFormat="1" ht="15.95" customHeight="1" x14ac:dyDescent="0.15">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row>
    <row r="103" spans="2:132" s="22" customFormat="1" ht="15.95" customHeight="1" x14ac:dyDescent="0.15">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row>
    <row r="104" spans="2:132" s="22" customFormat="1" ht="15.95" customHeight="1" x14ac:dyDescent="0.15">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row>
    <row r="105" spans="2:132" s="22" customFormat="1" ht="15.95" customHeight="1" x14ac:dyDescent="0.1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row>
    <row r="106" spans="2:132" s="22" customFormat="1" ht="15.95" customHeight="1" x14ac:dyDescent="0.15">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row>
    <row r="107" spans="2:132" s="22" customFormat="1" ht="17.100000000000001" customHeight="1" x14ac:dyDescent="0.15">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row>
    <row r="108" spans="2:132" s="22" customFormat="1" ht="17.100000000000001" customHeight="1" x14ac:dyDescent="0.15">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row>
    <row r="109" spans="2:132" s="22" customFormat="1" ht="17.100000000000001" customHeight="1" x14ac:dyDescent="0.15">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row>
    <row r="110" spans="2:132" s="22" customFormat="1" ht="17.100000000000001" customHeight="1" x14ac:dyDescent="0.15">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row>
    <row r="111" spans="2:132" s="22" customFormat="1" ht="17.100000000000001" customHeight="1" x14ac:dyDescent="0.15">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row>
    <row r="112" spans="2:132" s="22" customFormat="1" ht="17.100000000000001" customHeight="1" x14ac:dyDescent="0.15">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row>
    <row r="113" spans="2:132" s="22" customFormat="1" ht="17.100000000000001" customHeight="1" x14ac:dyDescent="0.15">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row>
    <row r="114" spans="2:132" s="22" customFormat="1" ht="17.100000000000001" customHeight="1" x14ac:dyDescent="0.15">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row>
    <row r="115" spans="2:132" s="22" customFormat="1" ht="17.100000000000001" customHeight="1" x14ac:dyDescent="0.15">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row>
    <row r="116" spans="2:132" s="22" customFormat="1" ht="17.100000000000001" customHeight="1" x14ac:dyDescent="0.15">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CM116" s="52"/>
      <c r="CN116" s="52"/>
      <c r="CO116" s="52"/>
      <c r="CP116" s="52"/>
      <c r="CQ116" s="52"/>
      <c r="CR116" s="52"/>
      <c r="CS116" s="52"/>
      <c r="CT116" s="52"/>
      <c r="CU116" s="52"/>
      <c r="CV116" s="52"/>
      <c r="CW116" s="52"/>
      <c r="CX116" s="52"/>
      <c r="CY116" s="52"/>
      <c r="CZ116" s="52"/>
      <c r="DA116" s="52"/>
      <c r="DB116" s="52"/>
      <c r="DC116" s="52"/>
      <c r="DD116" s="52"/>
      <c r="DE116" s="52"/>
      <c r="DF116" s="52"/>
      <c r="DG116" s="52"/>
      <c r="DH116" s="52"/>
      <c r="DI116" s="52"/>
      <c r="DJ116" s="52"/>
      <c r="DK116" s="52"/>
      <c r="DL116" s="52"/>
      <c r="DM116" s="52"/>
      <c r="DN116" s="52"/>
      <c r="DO116" s="52"/>
      <c r="DP116" s="52"/>
      <c r="DQ116" s="52"/>
      <c r="DR116" s="52"/>
      <c r="DS116" s="52"/>
      <c r="DT116" s="52"/>
      <c r="DU116" s="52"/>
      <c r="DV116" s="52"/>
      <c r="DW116" s="52"/>
      <c r="DX116" s="52"/>
      <c r="DY116" s="52"/>
      <c r="DZ116" s="52"/>
      <c r="EA116" s="52"/>
      <c r="EB116" s="52"/>
    </row>
    <row r="117" spans="2:132" s="22" customFormat="1" ht="17.100000000000001" customHeight="1" x14ac:dyDescent="0.15">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row>
    <row r="118" spans="2:132" s="22" customFormat="1" ht="17.100000000000001" customHeight="1" x14ac:dyDescent="0.15">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row>
    <row r="119" spans="2:132" s="22" customFormat="1" ht="17.100000000000001" customHeight="1" x14ac:dyDescent="0.15">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CM119" s="52"/>
      <c r="CN119" s="52"/>
      <c r="CO119" s="52"/>
      <c r="CP119" s="52"/>
      <c r="CQ119" s="52"/>
      <c r="CR119" s="52"/>
      <c r="CS119" s="52"/>
      <c r="CT119" s="52"/>
      <c r="CU119" s="52"/>
      <c r="CV119" s="52"/>
      <c r="CW119" s="52"/>
      <c r="CX119" s="52"/>
      <c r="CY119" s="52"/>
      <c r="CZ119" s="52"/>
      <c r="DA119" s="52"/>
      <c r="DB119" s="52"/>
      <c r="DC119" s="52"/>
      <c r="DD119" s="52"/>
      <c r="DE119" s="52"/>
      <c r="DF119" s="52"/>
      <c r="DG119" s="52"/>
      <c r="DH119" s="52"/>
      <c r="DI119" s="52"/>
      <c r="DJ119" s="52"/>
      <c r="DK119" s="52"/>
      <c r="DL119" s="52"/>
      <c r="DM119" s="52"/>
      <c r="DN119" s="52"/>
      <c r="DO119" s="52"/>
      <c r="DP119" s="52"/>
      <c r="DQ119" s="52"/>
      <c r="DR119" s="52"/>
      <c r="DS119" s="52"/>
      <c r="DT119" s="52"/>
      <c r="DU119" s="52"/>
      <c r="DV119" s="52"/>
      <c r="DW119" s="52"/>
      <c r="DX119" s="52"/>
      <c r="DY119" s="52"/>
      <c r="DZ119" s="52"/>
      <c r="EA119" s="52"/>
      <c r="EB119" s="52"/>
    </row>
    <row r="120" spans="2:132" s="22" customFormat="1" ht="17.100000000000001" customHeight="1" x14ac:dyDescent="0.15">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row>
    <row r="121" spans="2:132" s="22" customFormat="1" ht="17.100000000000001" customHeight="1" x14ac:dyDescent="0.15">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EA121" s="52"/>
      <c r="EB121" s="52"/>
    </row>
    <row r="122" spans="2:132" s="22" customFormat="1" ht="17.100000000000001" customHeight="1" x14ac:dyDescent="0.15">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EA122" s="52"/>
      <c r="EB122" s="52"/>
    </row>
    <row r="123" spans="2:132" s="22" customFormat="1" ht="17.100000000000001" customHeight="1" x14ac:dyDescent="0.15">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EA123" s="52"/>
      <c r="EB123" s="52"/>
    </row>
    <row r="124" spans="2:132" s="22" customFormat="1" ht="17.100000000000001"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EA124" s="52"/>
      <c r="EB124" s="52"/>
    </row>
    <row r="125" spans="2:132" s="22" customFormat="1" ht="17.100000000000001" customHeight="1" x14ac:dyDescent="0.15">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EA125" s="52"/>
      <c r="EB125" s="52"/>
    </row>
    <row r="126" spans="2:132" s="22" customFormat="1" ht="17.100000000000001" customHeight="1" x14ac:dyDescent="0.1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EA126" s="52"/>
      <c r="EB126" s="52"/>
    </row>
    <row r="127" spans="2:132" s="22" customFormat="1" ht="17.100000000000001" customHeight="1" x14ac:dyDescent="0.15">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EA127" s="52"/>
      <c r="EB127" s="52"/>
    </row>
    <row r="128" spans="2:132" s="22" customFormat="1" ht="17.100000000000001" customHeight="1" x14ac:dyDescent="0.15">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EA128" s="52"/>
      <c r="EB128" s="52"/>
    </row>
    <row r="129" spans="1:132" s="22" customFormat="1" ht="17.100000000000001" customHeight="1" x14ac:dyDescent="0.15">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EA129" s="52"/>
      <c r="EB129" s="52"/>
    </row>
    <row r="130" spans="1:132" s="22" customFormat="1" ht="17.100000000000001" customHeight="1" x14ac:dyDescent="0.15">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EA130" s="52"/>
      <c r="EB130" s="52"/>
    </row>
    <row r="131" spans="1:132" s="22" customFormat="1" ht="17.100000000000001" customHeight="1" x14ac:dyDescent="0.15">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EA131" s="52"/>
      <c r="EB131" s="52"/>
    </row>
    <row r="132" spans="1:132" s="22" customFormat="1" ht="17.100000000000001" customHeight="1" x14ac:dyDescent="0.15">
      <c r="AQ132" s="52"/>
      <c r="EA132" s="52"/>
      <c r="EB132" s="52"/>
    </row>
    <row r="133" spans="1:132" s="22" customFormat="1" ht="17.100000000000001" customHeight="1" x14ac:dyDescent="0.15">
      <c r="AQ133" s="52"/>
      <c r="EA133" s="52"/>
      <c r="EB133" s="52"/>
    </row>
    <row r="134" spans="1:132" s="22" customFormat="1" ht="17.100000000000001" customHeight="1" x14ac:dyDescent="0.15">
      <c r="AQ134" s="52"/>
      <c r="EA134" s="52"/>
      <c r="EB134" s="52"/>
    </row>
    <row r="135" spans="1:132" s="22" customFormat="1" ht="17.100000000000001" customHeight="1" x14ac:dyDescent="0.15">
      <c r="AQ135" s="52"/>
    </row>
    <row r="136" spans="1:132" s="22" customFormat="1" ht="17.100000000000001" customHeight="1" x14ac:dyDescent="0.15">
      <c r="AQ136" s="52"/>
    </row>
    <row r="137" spans="1:132" s="22" customFormat="1" ht="17.100000000000001" customHeight="1" x14ac:dyDescent="0.15"/>
    <row r="138" spans="1:132" s="22" customFormat="1" ht="17.100000000000001" customHeight="1" x14ac:dyDescent="0.15"/>
    <row r="139" spans="1:132" s="22" customFormat="1" ht="17.100000000000001" customHeight="1" x14ac:dyDescent="0.15"/>
    <row r="140" spans="1:132" s="22" customFormat="1" ht="17.100000000000001" customHeight="1" x14ac:dyDescent="0.15"/>
    <row r="141" spans="1:132" s="22" customFormat="1" ht="17.100000000000001" customHeight="1" x14ac:dyDescent="0.15"/>
    <row r="142" spans="1:132" s="22" customFormat="1" ht="17.100000000000001" customHeight="1" x14ac:dyDescent="0.15"/>
    <row r="143" spans="1:132" s="22" customFormat="1" ht="17.100000000000001" customHeight="1" x14ac:dyDescent="0.15"/>
    <row r="144" spans="1:132" s="22" customFormat="1" ht="17.100000000000001" customHeight="1" x14ac:dyDescent="0.15">
      <c r="A144" s="2"/>
    </row>
    <row r="145" spans="1:148" s="22" customFormat="1" ht="17.100000000000001" customHeight="1" x14ac:dyDescent="0.15">
      <c r="A145" s="2"/>
      <c r="CK145" s="2"/>
    </row>
    <row r="146" spans="1:148" s="22" customFormat="1" ht="17.100000000000001" customHeight="1" x14ac:dyDescent="0.15">
      <c r="A146" s="2"/>
      <c r="CK146" s="2"/>
      <c r="CL146" s="2"/>
    </row>
    <row r="147" spans="1:148" ht="18" customHeight="1" x14ac:dyDescent="0.15">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EE147" s="22"/>
      <c r="EF147" s="22"/>
      <c r="EG147" s="22"/>
      <c r="EH147" s="22"/>
      <c r="EI147" s="22"/>
      <c r="EJ147" s="22"/>
      <c r="EK147" s="22"/>
      <c r="EL147" s="22"/>
      <c r="EM147" s="22"/>
      <c r="EN147" s="22"/>
      <c r="EO147" s="22"/>
      <c r="EP147" s="22"/>
      <c r="EQ147" s="22"/>
      <c r="ER147" s="22"/>
    </row>
    <row r="148" spans="1:148" ht="18" customHeight="1" x14ac:dyDescent="0.15"/>
    <row r="149" spans="1:148" ht="18" customHeight="1" x14ac:dyDescent="0.15"/>
    <row r="150" spans="1:148" ht="18" customHeight="1" x14ac:dyDescent="0.15"/>
    <row r="151" spans="1:148" ht="18" customHeight="1" x14ac:dyDescent="0.15"/>
    <row r="152" spans="1:148" ht="18" customHeight="1" x14ac:dyDescent="0.15"/>
    <row r="153" spans="1:148" ht="18" customHeight="1" x14ac:dyDescent="0.15"/>
    <row r="154" spans="1:148" ht="18" customHeight="1" x14ac:dyDescent="0.15"/>
  </sheetData>
  <sheetProtection selectLockedCells="1"/>
  <mergeCells count="420">
    <mergeCell ref="BR9:CJ9"/>
    <mergeCell ref="DJ40:DN40"/>
    <mergeCell ref="DP40:DY40"/>
    <mergeCell ref="DP41:DY41"/>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DK5:DM5"/>
    <mergeCell ref="DN5:DW5"/>
    <mergeCell ref="CP7:CV7"/>
    <mergeCell ref="DF11:DY11"/>
    <mergeCell ref="DF12:DY12"/>
    <mergeCell ref="DA11:DD11"/>
    <mergeCell ref="DA12:DD12"/>
    <mergeCell ref="AR44:CG45"/>
    <mergeCell ref="AR55:AT56"/>
    <mergeCell ref="CN51:DZ51"/>
    <mergeCell ref="AU59:CG59"/>
    <mergeCell ref="CM23:CN26"/>
    <mergeCell ref="CO28:CV3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4:AT54"/>
    <mergeCell ref="DN42:DZ42"/>
    <mergeCell ref="DA32:DD32"/>
    <mergeCell ref="AR57:AT57"/>
    <mergeCell ref="AV40:BC40"/>
    <mergeCell ref="FH27:FJ27"/>
    <mergeCell ref="DG16:DI16"/>
    <mergeCell ref="AR58:AT58"/>
    <mergeCell ref="CM28:CN31"/>
    <mergeCell ref="DU27:DV27"/>
    <mergeCell ref="DX27:DZ27"/>
    <mergeCell ref="DS28:DT28"/>
    <mergeCell ref="CW28:CZ31"/>
    <mergeCell ref="DH28:DJ28"/>
    <mergeCell ref="DM28:DN28"/>
    <mergeCell ref="DO28:DP28"/>
    <mergeCell ref="DQ28:DR28"/>
    <mergeCell ref="AT29:AU29"/>
    <mergeCell ref="AT30:AU30"/>
    <mergeCell ref="AV28:BC28"/>
    <mergeCell ref="AV29:BC29"/>
    <mergeCell ref="BU41:BW41"/>
    <mergeCell ref="CC37:CD37"/>
    <mergeCell ref="BD36:BG37"/>
    <mergeCell ref="CC36:CD36"/>
    <mergeCell ref="BH38:BP38"/>
    <mergeCell ref="BQ38:BY38"/>
    <mergeCell ref="BZ38:CG38"/>
    <mergeCell ref="BO39:BP39"/>
    <mergeCell ref="CW22:CZ22"/>
    <mergeCell ref="CO22:CV22"/>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CM35:CN37"/>
    <mergeCell ref="DH38:DY38"/>
    <mergeCell ref="DA39:DF39"/>
    <mergeCell ref="DH39:DY39"/>
    <mergeCell ref="CO25:CV25"/>
    <mergeCell ref="DQ27:DS27"/>
    <mergeCell ref="CM38:CN39"/>
    <mergeCell ref="CO38:CV39"/>
    <mergeCell ref="CW38:CZ39"/>
    <mergeCell ref="DA38:DF38"/>
    <mergeCell ref="CO27:CV27"/>
    <mergeCell ref="CW27:CZ27"/>
    <mergeCell ref="DA27:DG27"/>
    <mergeCell ref="DH27:DK27"/>
    <mergeCell ref="DM27:DO27"/>
    <mergeCell ref="DA25:DD25"/>
    <mergeCell ref="DE25:DG25"/>
    <mergeCell ref="BP6:BQ6"/>
    <mergeCell ref="BP7:BQ7"/>
    <mergeCell ref="BP8:BQ8"/>
    <mergeCell ref="BP9:BQ9"/>
    <mergeCell ref="AT22:AU25"/>
    <mergeCell ref="AV22:BC25"/>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AT6:AZ6"/>
    <mergeCell ref="BR6:CJ6"/>
    <mergeCell ref="BR7:CJ7"/>
    <mergeCell ref="BR8:CJ8"/>
    <mergeCell ref="EF64:ER64"/>
    <mergeCell ref="EY53:FA53"/>
    <mergeCell ref="EY54:FA54"/>
    <mergeCell ref="EY55:FA55"/>
    <mergeCell ref="EF53:ER53"/>
    <mergeCell ref="EF54:ER54"/>
    <mergeCell ref="EF55:ER55"/>
    <mergeCell ref="EF56:ER56"/>
    <mergeCell ref="EF57:ER57"/>
    <mergeCell ref="EF58:ER58"/>
    <mergeCell ref="EF59:ER59"/>
    <mergeCell ref="EF60:ER60"/>
    <mergeCell ref="EF62:ER62"/>
    <mergeCell ref="EF61:ER61"/>
    <mergeCell ref="EF63:ER63"/>
    <mergeCell ref="BR36:BS36"/>
    <mergeCell ref="BL37:BP37"/>
    <mergeCell ref="BR37:BS37"/>
    <mergeCell ref="BW37:CA37"/>
    <mergeCell ref="AV39:BC39"/>
    <mergeCell ref="BP42:BR42"/>
    <mergeCell ref="BS41:BT41"/>
    <mergeCell ref="BR39:BV39"/>
    <mergeCell ref="BX39:BY39"/>
    <mergeCell ref="BR40:BV40"/>
    <mergeCell ref="BX40:BY40"/>
    <mergeCell ref="CA39:CE39"/>
    <mergeCell ref="CA40:CE40"/>
    <mergeCell ref="BW36:CA36"/>
    <mergeCell ref="BX42:BY42"/>
    <mergeCell ref="AV38:BC38"/>
    <mergeCell ref="BX41:BY41"/>
    <mergeCell ref="AT36:AU37"/>
    <mergeCell ref="AT38:AU40"/>
    <mergeCell ref="BD38:BG40"/>
    <mergeCell ref="AV41:BC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I28:BQ28"/>
    <mergeCell ref="CD33:CG33"/>
    <mergeCell ref="BW4:BY4"/>
    <mergeCell ref="BZ4:CA4"/>
    <mergeCell ref="CC4:CD4"/>
    <mergeCell ref="CD34:CG34"/>
    <mergeCell ref="BS33:BV33"/>
    <mergeCell ref="BU17:CG17"/>
    <mergeCell ref="BS32:BV32"/>
    <mergeCell ref="AT41:AU42"/>
    <mergeCell ref="BS42:BT42"/>
    <mergeCell ref="BU42:BW42"/>
    <mergeCell ref="CD35:CG35"/>
    <mergeCell ref="BI39:BM39"/>
    <mergeCell ref="BI40:BM40"/>
    <mergeCell ref="BO40:BP40"/>
    <mergeCell ref="BL36:BP36"/>
    <mergeCell ref="BH41:BJ41"/>
    <mergeCell ref="BN41:BO41"/>
    <mergeCell ref="BH35:BN35"/>
    <mergeCell ref="BH42:BJ42"/>
    <mergeCell ref="BK42:BM42"/>
    <mergeCell ref="BN42:BO42"/>
    <mergeCell ref="BK41:BM41"/>
    <mergeCell ref="BP41:BR41"/>
    <mergeCell ref="CP5:CV5"/>
    <mergeCell ref="CM9:CN9"/>
    <mergeCell ref="BH31:BN31"/>
    <mergeCell ref="DN20:DX21"/>
    <mergeCell ref="DO10:DR10"/>
    <mergeCell ref="DW10:DZ10"/>
    <mergeCell ref="DT14:DU14"/>
    <mergeCell ref="DA15:DE15"/>
    <mergeCell ref="DG15:DI15"/>
    <mergeCell ref="DL15:DP15"/>
    <mergeCell ref="DR15:DT15"/>
    <mergeCell ref="DL16:DP16"/>
    <mergeCell ref="DR16:DT16"/>
    <mergeCell ref="DA9:DJ9"/>
    <mergeCell ref="CK23:CL27"/>
    <mergeCell ref="CO23:CV24"/>
    <mergeCell ref="CW23:CZ24"/>
    <mergeCell ref="DR24:DU24"/>
    <mergeCell ref="CW26:CZ26"/>
    <mergeCell ref="CM27:CN27"/>
    <mergeCell ref="DI24:DM24"/>
    <mergeCell ref="DN24:DP24"/>
    <mergeCell ref="BK25:CG25"/>
    <mergeCell ref="BK23:BT23"/>
    <mergeCell ref="DX5:DZ5"/>
    <mergeCell ref="DK6:DM6"/>
    <mergeCell ref="DX6:DZ6"/>
    <mergeCell ref="DA16:DE16"/>
    <mergeCell ref="DA23:DH23"/>
    <mergeCell ref="DI23:DM23"/>
    <mergeCell ref="DR23:DU23"/>
    <mergeCell ref="DV23:DX23"/>
    <mergeCell ref="DX4:DZ4"/>
    <mergeCell ref="DN4:DW4"/>
    <mergeCell ref="DA22:DK22"/>
    <mergeCell ref="DA20:DG21"/>
    <mergeCell ref="DA18:DG19"/>
    <mergeCell ref="DN18:DX19"/>
    <mergeCell ref="EU3:EZ3"/>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DN6:DW6"/>
    <mergeCell ref="CM2:CN3"/>
    <mergeCell ref="CO2:CV3"/>
    <mergeCell ref="CW2:CZ3"/>
    <mergeCell ref="DX8:DZ8"/>
    <mergeCell ref="DA6:DF6"/>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DA14:DH14"/>
    <mergeCell ref="DI14:DJ14"/>
    <mergeCell ref="DK14:DL14"/>
    <mergeCell ref="DM14:DQ14"/>
    <mergeCell ref="DR14:DS14"/>
    <mergeCell ref="DA17:DG17"/>
    <mergeCell ref="CW4:CZ8"/>
    <mergeCell ref="DI17:DK17"/>
    <mergeCell ref="CO26:CV26"/>
    <mergeCell ref="CW9:CZ9"/>
    <mergeCell ref="CW13:CZ17"/>
    <mergeCell ref="CM22:CN22"/>
    <mergeCell ref="DE32:DG32"/>
    <mergeCell ref="EU9:EZ9"/>
    <mergeCell ref="EU10:EZ10"/>
    <mergeCell ref="AV30:BC30"/>
    <mergeCell ref="BI30:BQ30"/>
    <mergeCell ref="BD30:BG30"/>
    <mergeCell ref="CW18:CZ19"/>
    <mergeCell ref="CM13:CN17"/>
    <mergeCell ref="CO13:CV17"/>
    <mergeCell ref="CO9:CV9"/>
    <mergeCell ref="BW23:CG23"/>
    <mergeCell ref="BH22:BJ22"/>
    <mergeCell ref="BH23:BJ23"/>
    <mergeCell ref="BH24:BJ24"/>
    <mergeCell ref="BK24:CG24"/>
    <mergeCell ref="DV24:DX24"/>
    <mergeCell ref="CW25:CZ25"/>
    <mergeCell ref="DA24:DH24"/>
    <mergeCell ref="EV29:FB30"/>
    <mergeCell ref="DA26:DD26"/>
    <mergeCell ref="DE26:DG26"/>
    <mergeCell ref="CW20:CZ21"/>
    <mergeCell ref="DW28:DY28"/>
    <mergeCell ref="AT27:AU27"/>
    <mergeCell ref="BX32:CA32"/>
    <mergeCell ref="BX33:CA33"/>
    <mergeCell ref="BX34:CA34"/>
    <mergeCell ref="BS35:BV35"/>
    <mergeCell ref="BS34:BV34"/>
    <mergeCell ref="CD32:CG32"/>
    <mergeCell ref="BH32:BN34"/>
    <mergeCell ref="BD26:BG26"/>
    <mergeCell ref="AT28:AU28"/>
    <mergeCell ref="BD31:BG31"/>
    <mergeCell ref="BD32:BG34"/>
    <mergeCell ref="AV31:BC35"/>
    <mergeCell ref="BO31:BR31"/>
    <mergeCell ref="BO35:BR35"/>
    <mergeCell ref="BO32:BR34"/>
    <mergeCell ref="BD35:BG35"/>
    <mergeCell ref="AT31:AU35"/>
    <mergeCell ref="BX35:CA35"/>
    <mergeCell ref="CM73:CO74"/>
    <mergeCell ref="DA29:DD29"/>
    <mergeCell ref="DA30:DD30"/>
    <mergeCell ref="DE29:DG29"/>
    <mergeCell ref="DE30:DG30"/>
    <mergeCell ref="DA36:DD36"/>
    <mergeCell ref="DE36:DG36"/>
    <mergeCell ref="CW35:CZ37"/>
    <mergeCell ref="CO35:CV37"/>
    <mergeCell ref="DA35:DD35"/>
    <mergeCell ref="DE35:DG35"/>
    <mergeCell ref="DA40:DD40"/>
    <mergeCell ref="CM42:CN42"/>
    <mergeCell ref="CL54:DZ55"/>
    <mergeCell ref="CK49:CM50"/>
    <mergeCell ref="CN49:DZ50"/>
    <mergeCell ref="CO42:CV42"/>
    <mergeCell ref="CW42:CZ42"/>
    <mergeCell ref="DA42:DM42"/>
    <mergeCell ref="DS34:DY34"/>
    <mergeCell ref="CM40:CN41"/>
    <mergeCell ref="CO40:CV41"/>
    <mergeCell ref="CW40:CZ41"/>
    <mergeCell ref="DO35:DP35"/>
    <mergeCell ref="DU35:DV35"/>
    <mergeCell ref="DW35:DY35"/>
    <mergeCell ref="DU28:DV28"/>
    <mergeCell ref="DN33:DY33"/>
    <mergeCell ref="DH32:DJ32"/>
    <mergeCell ref="DK32:DL32"/>
    <mergeCell ref="DM32:DN32"/>
    <mergeCell ref="DO32:DP32"/>
    <mergeCell ref="DQ32:DR32"/>
    <mergeCell ref="DS32:DT32"/>
    <mergeCell ref="DU32:DV32"/>
    <mergeCell ref="DW32:DY32"/>
    <mergeCell ref="DK28:DL28"/>
    <mergeCell ref="CF4:CG4"/>
    <mergeCell ref="CK28:CL42"/>
    <mergeCell ref="CO32:CV34"/>
    <mergeCell ref="CM32:CN34"/>
    <mergeCell ref="CW32:CZ34"/>
    <mergeCell ref="DH33:DL33"/>
    <mergeCell ref="DA33:DD33"/>
    <mergeCell ref="DE33:DG33"/>
    <mergeCell ref="DA34:DF34"/>
    <mergeCell ref="DH34:DP34"/>
    <mergeCell ref="DN23:DP23"/>
    <mergeCell ref="BF4:BT4"/>
    <mergeCell ref="DA28:DD28"/>
    <mergeCell ref="DH36:DL36"/>
    <mergeCell ref="DN36:DY36"/>
    <mergeCell ref="DH35:DJ35"/>
    <mergeCell ref="DK35:DL35"/>
    <mergeCell ref="DM35:DN35"/>
    <mergeCell ref="DE40:DI40"/>
    <mergeCell ref="DJ41:DN41"/>
    <mergeCell ref="DQ35:DR35"/>
    <mergeCell ref="DS35:DT35"/>
  </mergeCells>
  <phoneticPr fontId="1"/>
  <conditionalFormatting sqref="BD26:BG27">
    <cfRule type="expression" dxfId="141" priority="289" stopIfTrue="1">
      <formula>$BH$26=""</formula>
    </cfRule>
  </conditionalFormatting>
  <conditionalFormatting sqref="BO31:BR31">
    <cfRule type="expression" dxfId="140" priority="285" stopIfTrue="1">
      <formula>$BO$31=$EU$14</formula>
    </cfRule>
  </conditionalFormatting>
  <conditionalFormatting sqref="BO32:BR34">
    <cfRule type="expression" dxfId="139" priority="284" stopIfTrue="1">
      <formula>$BO$32=$EU$14</formula>
    </cfRule>
  </conditionalFormatting>
  <conditionalFormatting sqref="BO35:BR35">
    <cfRule type="expression" dxfId="138" priority="283" stopIfTrue="1">
      <formula>$BO$35=$EU$14</formula>
    </cfRule>
  </conditionalFormatting>
  <conditionalFormatting sqref="BH28:BI28">
    <cfRule type="expression" dxfId="137" priority="281" stopIfTrue="1">
      <formula>$BI$28=$EU$14</formula>
    </cfRule>
  </conditionalFormatting>
  <conditionalFormatting sqref="BS32:CG34">
    <cfRule type="expression" dxfId="136" priority="279" stopIfTrue="1">
      <formula>$BO$32=$EU$16</formula>
    </cfRule>
  </conditionalFormatting>
  <conditionalFormatting sqref="BW35:CG35 BS35">
    <cfRule type="expression" dxfId="135" priority="278" stopIfTrue="1">
      <formula>$BO$35=$EU$16</formula>
    </cfRule>
  </conditionalFormatting>
  <conditionalFormatting sqref="DG6:DJ6">
    <cfRule type="expression" dxfId="134" priority="87">
      <formula>$DA$4=$EF$64</formula>
    </cfRule>
    <cfRule type="expression" dxfId="133" priority="88">
      <formula>$DA$4=$EF$62</formula>
    </cfRule>
    <cfRule type="expression" dxfId="132" priority="89">
      <formula>$DA$4=$EF$60</formula>
    </cfRule>
    <cfRule type="expression" dxfId="131" priority="90">
      <formula>$DA$4=$EF$60</formula>
    </cfRule>
    <cfRule type="expression" dxfId="130" priority="91">
      <formula>$DA$4=$EF$59</formula>
    </cfRule>
    <cfRule type="expression" dxfId="129" priority="92">
      <formula>$DA$4=$EF$58</formula>
    </cfRule>
    <cfRule type="expression" dxfId="128" priority="93">
      <formula>$DA$4=$EF$55</formula>
    </cfRule>
    <cfRule type="expression" dxfId="127" priority="94">
      <formula>$DA$4=$EF$54</formula>
    </cfRule>
    <cfRule type="expression" dxfId="126" priority="99">
      <formula>$DA$2=$EU$23</formula>
    </cfRule>
    <cfRule type="expression" dxfId="125" priority="101">
      <formula>$DA$2=$EU$24</formula>
    </cfRule>
    <cfRule type="expression" dxfId="124" priority="103">
      <formula>$DG$6=$EF$24</formula>
    </cfRule>
    <cfRule type="expression" dxfId="123" priority="268" stopIfTrue="1">
      <formula>OR($DA$6=100,$DA$6=150,$DA$6=200)</formula>
    </cfRule>
  </conditionalFormatting>
  <conditionalFormatting sqref="DA2:DZ3">
    <cfRule type="expression" dxfId="122" priority="262" stopIfTrue="1">
      <formula>$DA$2=$EU$20</formula>
    </cfRule>
  </conditionalFormatting>
  <conditionalFormatting sqref="DA4:DJ4">
    <cfRule type="expression" dxfId="121" priority="82">
      <formula>$DA$2=$EU$24</formula>
    </cfRule>
    <cfRule type="expression" dxfId="120" priority="84">
      <formula>$CW$4=用途地域の指定なし</formula>
    </cfRule>
    <cfRule type="expression" dxfId="119" priority="100">
      <formula>$DA$2=$EU$23</formula>
    </cfRule>
    <cfRule type="expression" dxfId="118" priority="104">
      <formula>$DA$4=$EF$24</formula>
    </cfRule>
  </conditionalFormatting>
  <conditionalFormatting sqref="DA4:DM8">
    <cfRule type="expression" dxfId="117" priority="83">
      <formula>$DA$2=$EU$24</formula>
    </cfRule>
    <cfRule type="expression" dxfId="116" priority="258">
      <formula>$DA$2=$EU$23</formula>
    </cfRule>
  </conditionalFormatting>
  <conditionalFormatting sqref="DN4:DZ5 DX6:DZ8">
    <cfRule type="expression" dxfId="115" priority="257">
      <formula>$DA$2=$EU$21</formula>
    </cfRule>
  </conditionalFormatting>
  <conditionalFormatting sqref="CW4:CZ8">
    <cfRule type="expression" dxfId="114" priority="256">
      <formula>$CW$4=$EV$20</formula>
    </cfRule>
  </conditionalFormatting>
  <conditionalFormatting sqref="DA9:DJ9">
    <cfRule type="expression" dxfId="113" priority="255">
      <formula>$DA$9=$EW$20</formula>
    </cfRule>
  </conditionalFormatting>
  <conditionalFormatting sqref="CW10:CW11">
    <cfRule type="expression" dxfId="112" priority="254">
      <formula>$CW$10=$EX$20</formula>
    </cfRule>
  </conditionalFormatting>
  <conditionalFormatting sqref="DA13:DZ17">
    <cfRule type="expression" dxfId="111" priority="252">
      <formula>$CW$13=$EZ$16</formula>
    </cfRule>
  </conditionalFormatting>
  <conditionalFormatting sqref="CW13:CZ17">
    <cfRule type="expression" dxfId="110" priority="251">
      <formula>$CW$13=$EZ$14</formula>
    </cfRule>
  </conditionalFormatting>
  <conditionalFormatting sqref="CW18:CZ19">
    <cfRule type="expression" dxfId="109" priority="250">
      <formula>$CW$18=$FD$14</formula>
    </cfRule>
  </conditionalFormatting>
  <conditionalFormatting sqref="CW20:CZ21">
    <cfRule type="expression" dxfId="108" priority="249">
      <formula>$CW$20=$EU$14</formula>
    </cfRule>
  </conditionalFormatting>
  <conditionalFormatting sqref="DA23:DZ24">
    <cfRule type="expression" dxfId="107" priority="236">
      <formula>$CW$23=$FH$16</formula>
    </cfRule>
  </conditionalFormatting>
  <conditionalFormatting sqref="DR23:DZ23">
    <cfRule type="expression" dxfId="106" priority="235">
      <formula>$DN$23=$EU$16</formula>
    </cfRule>
  </conditionalFormatting>
  <conditionalFormatting sqref="DR24:DZ24">
    <cfRule type="expression" dxfId="105" priority="234">
      <formula>$DN$24=$EU$16</formula>
    </cfRule>
  </conditionalFormatting>
  <conditionalFormatting sqref="DA26:DZ26">
    <cfRule type="expression" dxfId="104" priority="226">
      <formula>$CW$26=$FH$16</formula>
    </cfRule>
  </conditionalFormatting>
  <conditionalFormatting sqref="DH27:DZ27">
    <cfRule type="expression" dxfId="103" priority="223">
      <formula>$DA$27=$FP$16</formula>
    </cfRule>
  </conditionalFormatting>
  <conditionalFormatting sqref="DA27:DZ27">
    <cfRule type="expression" dxfId="102" priority="222">
      <formula>$CW$27=$FH$16</formula>
    </cfRule>
  </conditionalFormatting>
  <conditionalFormatting sqref="DH28 DA28:DA31 DK28 DN31 DN29 DM28 DE28:DE31 DS28 DW28 DZ28:DZ31">
    <cfRule type="expression" dxfId="101" priority="211">
      <formula>$CW$28=$EU$16</formula>
    </cfRule>
  </conditionalFormatting>
  <conditionalFormatting sqref="DA38:DA39 DG38:DH39 DZ38:DZ39">
    <cfRule type="expression" dxfId="100" priority="208">
      <formula>$CW$38=$FD$16</formula>
    </cfRule>
  </conditionalFormatting>
  <conditionalFormatting sqref="CW28">
    <cfRule type="expression" dxfId="99" priority="205">
      <formula>$CW$28=$EU$14</formula>
    </cfRule>
  </conditionalFormatting>
  <conditionalFormatting sqref="CW32">
    <cfRule type="expression" dxfId="98" priority="204">
      <formula>$CW$32=$EU$14</formula>
    </cfRule>
  </conditionalFormatting>
  <conditionalFormatting sqref="CW35">
    <cfRule type="expression" dxfId="97" priority="203">
      <formula>$CW$35=$EU$14</formula>
    </cfRule>
  </conditionalFormatting>
  <conditionalFormatting sqref="CW38:CZ39">
    <cfRule type="expression" dxfId="96" priority="202">
      <formula>$CW$38=$EU$14</formula>
    </cfRule>
  </conditionalFormatting>
  <conditionalFormatting sqref="CW42:CZ44">
    <cfRule type="expression" dxfId="95" priority="200">
      <formula>$CW$42=$EU$14</formula>
    </cfRule>
  </conditionalFormatting>
  <conditionalFormatting sqref="CW23:CZ24">
    <cfRule type="expression" dxfId="94" priority="199">
      <formula>$CW$23=$EU$14</formula>
    </cfRule>
  </conditionalFormatting>
  <conditionalFormatting sqref="CW25:CZ25">
    <cfRule type="expression" dxfId="93" priority="198">
      <formula>$CW$25=$EU$14</formula>
    </cfRule>
  </conditionalFormatting>
  <conditionalFormatting sqref="CW26:CZ26">
    <cfRule type="expression" dxfId="92" priority="197">
      <formula>$CW$26=$EU$14</formula>
    </cfRule>
  </conditionalFormatting>
  <conditionalFormatting sqref="CW27:CZ27">
    <cfRule type="expression" dxfId="91" priority="196">
      <formula>$CW$27=$EU$14</formula>
    </cfRule>
  </conditionalFormatting>
  <conditionalFormatting sqref="DA42:DZ42">
    <cfRule type="expression" dxfId="90" priority="194">
      <formula>$CW$42=$FD$16</formula>
    </cfRule>
  </conditionalFormatting>
  <conditionalFormatting sqref="DA25:DZ25">
    <cfRule type="expression" dxfId="89" priority="193">
      <formula>$CW$25=$FH$16</formula>
    </cfRule>
  </conditionalFormatting>
  <conditionalFormatting sqref="DA22">
    <cfRule type="expression" dxfId="88" priority="191">
      <formula>$DA$22=$EU$14</formula>
    </cfRule>
  </conditionalFormatting>
  <conditionalFormatting sqref="BY29:CD29">
    <cfRule type="expression" dxfId="87" priority="190">
      <formula>$BY$29&lt;&gt;""</formula>
    </cfRule>
  </conditionalFormatting>
  <conditionalFormatting sqref="DA18:DZ19">
    <cfRule type="expression" dxfId="86" priority="189">
      <formula>$CW$18=$FD$16</formula>
    </cfRule>
  </conditionalFormatting>
  <conditionalFormatting sqref="DA20:DZ21">
    <cfRule type="expression" dxfId="85" priority="188">
      <formula>$CW$20=$EU$16</formula>
    </cfRule>
  </conditionalFormatting>
  <conditionalFormatting sqref="DH18:DK19">
    <cfRule type="expression" dxfId="84" priority="187">
      <formula>OR(AND(DH18=$FD$14,CW18=$FD$15),AND(DH18=$FD$14,CW18=$FD$14))</formula>
    </cfRule>
  </conditionalFormatting>
  <conditionalFormatting sqref="DH20:DK21">
    <cfRule type="expression" dxfId="83" priority="185">
      <formula>OR(AND(DH20=$FD$14,CW20=$FD$15),AND(DH20=$FD$14,CW20=$FD$14))</formula>
    </cfRule>
  </conditionalFormatting>
  <conditionalFormatting sqref="DN23:DP23">
    <cfRule type="expression" dxfId="82" priority="184">
      <formula>OR(AND($DN$23=$EU$14,$CW$23=$EU$14),AND($DN$23=$EU$14,$CW$23=$FH$15))</formula>
    </cfRule>
  </conditionalFormatting>
  <conditionalFormatting sqref="DN24:DP24">
    <cfRule type="expression" dxfId="81" priority="183">
      <formula>OR(AND($DN$24=$EU$14,$CW$23=$FH$14),AND($DN$24=$EU$14,$CW$23=$FH$15))</formula>
    </cfRule>
  </conditionalFormatting>
  <conditionalFormatting sqref="DV23:DX23">
    <cfRule type="expression" dxfId="80" priority="181">
      <formula>OR(AND($CW$23=$FH$14,$DN$23=$EU$14,$DV$23=$EU$14),AND($CW$23=$FH$14,$DN$23=$EU$15,$DV$23=$EU$14),AND($CW$23=$FH$15,$DN$23=$EU$14,$DV$23=$EU$14),AND($CW$23=$FH$15,$DN$23=$EU$15,$DV$23=$EU$14))</formula>
    </cfRule>
  </conditionalFormatting>
  <conditionalFormatting sqref="DV24:DX24">
    <cfRule type="expression" dxfId="79" priority="180">
      <formula>OR(AND($CW$23=$FH$14,$DN$24=$EU$14,$DV$24=$EU$14),AND($CW$23=$EU$14,$DN$24=$EU$15,$DV$24=$EU$14),AND($CW$23=$FH$15,$DN$24=$EU$14,$DV$24=$EU$14),AND($CW$23=$FH$15,$DN$24=$EU$15,$DV$24=$EU$14))</formula>
    </cfRule>
  </conditionalFormatting>
  <conditionalFormatting sqref="DI10:DL10">
    <cfRule type="expression" dxfId="78" priority="150">
      <formula>$DC$10=$EV$33</formula>
    </cfRule>
    <cfRule type="expression" dxfId="77" priority="178">
      <formula>OR(AND($CW$10=$EX$20,$DI$10=$EV$31),AND($CW$10=$EX$21,$DI$10=$EV$31))</formula>
    </cfRule>
  </conditionalFormatting>
  <conditionalFormatting sqref="DO10:DR10">
    <cfRule type="expression" dxfId="76" priority="80">
      <formula>$DA$2=$EU$24</formula>
    </cfRule>
    <cfRule type="expression" dxfId="75" priority="148">
      <formula>$DA$2=$EU$23</formula>
    </cfRule>
    <cfRule type="expression" dxfId="74" priority="149">
      <formula>$DO$10=$FB$31</formula>
    </cfRule>
    <cfRule type="expression" dxfId="73" priority="177">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A10:DZ10">
    <cfRule type="expression" dxfId="72" priority="175">
      <formula>$CW$10=$EX$24</formula>
    </cfRule>
  </conditionalFormatting>
  <conditionalFormatting sqref="DE25:DG25">
    <cfRule type="expression" dxfId="71" priority="173">
      <formula>OR(AND($CW$25=$FH$14,$DE$25=$FH$14),AND($CW$25=$FH$15,$DE$25=$EU$14))</formula>
    </cfRule>
  </conditionalFormatting>
  <conditionalFormatting sqref="DE26:DG26">
    <cfRule type="expression" dxfId="70" priority="172">
      <formula>OR(AND($CW$26=$FB$31,$DE$26=$FB$31),AND($CW$26=$FH$15,$DE$26=$FB$31))</formula>
    </cfRule>
  </conditionalFormatting>
  <conditionalFormatting sqref="DA27:DG27">
    <cfRule type="expression" dxfId="69" priority="171">
      <formula>OR(AND($CW$27=$FB$31,$DA$27=$FB$31),AND($CW$27=$FH$15,$DA$27=$FB$31))</formula>
    </cfRule>
  </conditionalFormatting>
  <conditionalFormatting sqref="DH29:DH31">
    <cfRule type="expression" dxfId="68" priority="166">
      <formula>$CW$28=$EU$16</formula>
    </cfRule>
  </conditionalFormatting>
  <conditionalFormatting sqref="DM29:DM31">
    <cfRule type="expression" dxfId="67" priority="165">
      <formula>$CW$28=$EU$16</formula>
    </cfRule>
  </conditionalFormatting>
  <conditionalFormatting sqref="DM22:DX22">
    <cfRule type="expression" dxfId="66" priority="164">
      <formula>$DA$22=$FK$43</formula>
    </cfRule>
  </conditionalFormatting>
  <conditionalFormatting sqref="DN30">
    <cfRule type="expression" dxfId="65" priority="161">
      <formula>$CW$28=$EU$16</formula>
    </cfRule>
  </conditionalFormatting>
  <conditionalFormatting sqref="DO28">
    <cfRule type="expression" dxfId="64" priority="160">
      <formula>$CW$28=$EU$16</formula>
    </cfRule>
  </conditionalFormatting>
  <conditionalFormatting sqref="DQ28">
    <cfRule type="expression" dxfId="63" priority="157">
      <formula>$CW$28=$EU$16</formula>
    </cfRule>
  </conditionalFormatting>
  <conditionalFormatting sqref="DU28">
    <cfRule type="expression" dxfId="62" priority="156">
      <formula>$CW$28=$EU$16</formula>
    </cfRule>
  </conditionalFormatting>
  <conditionalFormatting sqref="DA32:DZ34">
    <cfRule type="expression" dxfId="61" priority="152">
      <formula>$CW$32=$EU$16</formula>
    </cfRule>
  </conditionalFormatting>
  <conditionalFormatting sqref="DA35:DZ37">
    <cfRule type="expression" dxfId="60" priority="151">
      <formula>$CW$35=$EU$16</formula>
    </cfRule>
  </conditionalFormatting>
  <conditionalFormatting sqref="DH28:DZ28">
    <cfRule type="expression" dxfId="59" priority="147">
      <formula>$DE$28=$FD$22</formula>
    </cfRule>
  </conditionalFormatting>
  <conditionalFormatting sqref="DH29:DZ29">
    <cfRule type="expression" dxfId="58" priority="146">
      <formula>$DE$29=$FK$22</formula>
    </cfRule>
  </conditionalFormatting>
  <conditionalFormatting sqref="DH30:DZ30">
    <cfRule type="expression" dxfId="57" priority="145">
      <formula>$DE$30=$FK$22</formula>
    </cfRule>
  </conditionalFormatting>
  <conditionalFormatting sqref="DH31:DZ31">
    <cfRule type="expression" dxfId="56" priority="144">
      <formula>$DE$31=$FH$21</formula>
    </cfRule>
  </conditionalFormatting>
  <conditionalFormatting sqref="DH33:DZ33">
    <cfRule type="expression" dxfId="55" priority="143">
      <formula>$DE$33=$FK$22</formula>
    </cfRule>
  </conditionalFormatting>
  <conditionalFormatting sqref="DH36:DZ36">
    <cfRule type="expression" dxfId="54" priority="142">
      <formula>$DE$36=$FK$22</formula>
    </cfRule>
  </conditionalFormatting>
  <conditionalFormatting sqref="DH27:DK27">
    <cfRule type="expression" dxfId="53" priority="133">
      <formula>$CW$27=$FH$16</formula>
    </cfRule>
    <cfRule type="expression" dxfId="52" priority="134">
      <formula>$DA$27=$FP$16</formula>
    </cfRule>
    <cfRule type="expression" dxfId="51" priority="136">
      <formula>$DH$27=$EF$24</formula>
    </cfRule>
  </conditionalFormatting>
  <conditionalFormatting sqref="DE28:DG28">
    <cfRule type="expression" dxfId="50" priority="124">
      <formula>"""$CW$32=$FD$20"</formula>
    </cfRule>
    <cfRule type="expression" dxfId="49" priority="128">
      <formula>$CW$28=$EU$16</formula>
    </cfRule>
    <cfRule type="expression" dxfId="48" priority="132">
      <formula>$DE$28=$EF$24</formula>
    </cfRule>
  </conditionalFormatting>
  <conditionalFormatting sqref="DE29:DG29">
    <cfRule type="expression" dxfId="47" priority="127">
      <formula>$CW$28=$EU$16</formula>
    </cfRule>
    <cfRule type="expression" dxfId="46" priority="131">
      <formula>$DE$29=$EF$24</formula>
    </cfRule>
  </conditionalFormatting>
  <conditionalFormatting sqref="DE30:DG30">
    <cfRule type="expression" dxfId="45" priority="126">
      <formula>$CW$28=$EU$16</formula>
    </cfRule>
    <cfRule type="expression" dxfId="44" priority="130">
      <formula>$DE$30=$EF$39</formula>
    </cfRule>
  </conditionalFormatting>
  <conditionalFormatting sqref="DE31:DG31">
    <cfRule type="expression" dxfId="43" priority="125">
      <formula>$CW$28=$EU$16</formula>
    </cfRule>
    <cfRule type="expression" dxfId="42" priority="129">
      <formula>$DE$31=$EF$24</formula>
    </cfRule>
  </conditionalFormatting>
  <conditionalFormatting sqref="DE32:DG32">
    <cfRule type="expression" dxfId="41" priority="66">
      <formula>$DE$32=$FD$20</formula>
    </cfRule>
    <cfRule type="expression" dxfId="40" priority="71">
      <formula>"$DE$32:$DG$32=$FD$21,$FD$22"</formula>
    </cfRule>
  </conditionalFormatting>
  <conditionalFormatting sqref="DE33:DG33">
    <cfRule type="expression" dxfId="39" priority="121">
      <formula>$CW$32=$EU$16</formula>
    </cfRule>
    <cfRule type="expression" dxfId="38" priority="123">
      <formula>$DE$33=$EF$39</formula>
    </cfRule>
  </conditionalFormatting>
  <conditionalFormatting sqref="DH34:DP34">
    <cfRule type="expression" dxfId="37" priority="120">
      <formula>$CW$32=$EU$16</formula>
    </cfRule>
    <cfRule type="expression" dxfId="36" priority="122">
      <formula>$DH$34=$EF$24</formula>
    </cfRule>
  </conditionalFormatting>
  <conditionalFormatting sqref="DE35:DG35">
    <cfRule type="expression" dxfId="35" priority="116">
      <formula>$CW$35=$EU$16</formula>
    </cfRule>
    <cfRule type="expression" dxfId="34" priority="119">
      <formula>$DE$35=$EF$39</formula>
    </cfRule>
  </conditionalFormatting>
  <conditionalFormatting sqref="DE36:DG36">
    <cfRule type="expression" dxfId="33" priority="115">
      <formula>$CW$35=$EU$16</formula>
    </cfRule>
    <cfRule type="expression" dxfId="32" priority="118">
      <formula>$DE$36=$EF$39</formula>
    </cfRule>
  </conditionalFormatting>
  <conditionalFormatting sqref="DH37:DP37">
    <cfRule type="expression" dxfId="31" priority="114">
      <formula>$CW$35=$EU$16</formula>
    </cfRule>
    <cfRule type="expression" dxfId="30" priority="117">
      <formula>$DH$37=$EF$24</formula>
    </cfRule>
  </conditionalFormatting>
  <conditionalFormatting sqref="DH39:DY39">
    <cfRule type="expression" dxfId="29" priority="112">
      <formula>$CW$38=$FD$16</formula>
    </cfRule>
    <cfRule type="expression" dxfId="28" priority="113">
      <formula>$DH$39=$EF$39</formula>
    </cfRule>
  </conditionalFormatting>
  <conditionalFormatting sqref="DA42:DM42">
    <cfRule type="expression" dxfId="27" priority="108">
      <formula>$CW$42=$FD$16</formula>
    </cfRule>
    <cfRule type="expression" dxfId="26" priority="110">
      <formula>$DA$42=$EF$24</formula>
    </cfRule>
  </conditionalFormatting>
  <conditionalFormatting sqref="DH13:DT13">
    <cfRule type="expression" dxfId="25" priority="97">
      <formula>$CW$13=$EZ$16</formula>
    </cfRule>
    <cfRule type="expression" dxfId="24" priority="98">
      <formula>$DH$13=$EF$24</formula>
    </cfRule>
  </conditionalFormatting>
  <conditionalFormatting sqref="DS10:DZ10">
    <cfRule type="expression" dxfId="23" priority="95">
      <formula>$DO$10=$FX$9</formula>
    </cfRule>
  </conditionalFormatting>
  <conditionalFormatting sqref="DC10:DF10">
    <cfRule type="expression" dxfId="22" priority="81">
      <formula>$DA$2=$EU$24</formula>
    </cfRule>
    <cfRule type="expression" dxfId="21" priority="86">
      <formula>$DC$10=$GA$3</formula>
    </cfRule>
  </conditionalFormatting>
  <conditionalFormatting sqref="DN6:DW6">
    <cfRule type="expression" dxfId="20" priority="77">
      <formula>$DA$2=$EU$21</formula>
    </cfRule>
  </conditionalFormatting>
  <conditionalFormatting sqref="DN7:DW7">
    <cfRule type="expression" dxfId="19" priority="76">
      <formula>$DA$2=$EU$21</formula>
    </cfRule>
  </conditionalFormatting>
  <conditionalFormatting sqref="DN8:DW8">
    <cfRule type="expression" dxfId="18" priority="75">
      <formula>$DA$2=$EU$21</formula>
    </cfRule>
  </conditionalFormatting>
  <conditionalFormatting sqref="DN4:DZ8">
    <cfRule type="expression" dxfId="17" priority="74">
      <formula>$DA$2=$EU$24</formula>
    </cfRule>
  </conditionalFormatting>
  <conditionalFormatting sqref="DH32:DZ32">
    <cfRule type="expression" dxfId="16" priority="73">
      <formula>$DE$32=$FD$22</formula>
    </cfRule>
  </conditionalFormatting>
  <conditionalFormatting sqref="DH35:DZ35">
    <cfRule type="expression" dxfId="15" priority="65">
      <formula>$DE$35=$FD$22</formula>
    </cfRule>
  </conditionalFormatting>
  <conditionalFormatting sqref="DA29:DZ31">
    <cfRule type="expression" dxfId="14" priority="64">
      <formula>$FD$22=$DE$28</formula>
    </cfRule>
  </conditionalFormatting>
  <conditionalFormatting sqref="DA33:DZ34">
    <cfRule type="expression" dxfId="13" priority="63">
      <formula>$FD$22=$DE$32</formula>
    </cfRule>
  </conditionalFormatting>
  <conditionalFormatting sqref="DA36:DZ37">
    <cfRule type="expression" dxfId="12" priority="60">
      <formula>$DE$35=$FD$22</formula>
    </cfRule>
  </conditionalFormatting>
  <conditionalFormatting sqref="DA11:DZ12">
    <cfRule type="expression" dxfId="11" priority="12">
      <formula>$DA$2=$EU$24</formula>
    </cfRule>
  </conditionalFormatting>
  <conditionalFormatting sqref="CW40:DZ41">
    <cfRule type="expression" dxfId="10" priority="11">
      <formula>$DA$2=$EU$21</formula>
    </cfRule>
    <cfRule type="expression" dxfId="9" priority="3">
      <formula>$DA$2=$EU$22</formula>
    </cfRule>
    <cfRule type="expression" dxfId="8" priority="2">
      <formula>$DA$2=$EU$23</formula>
    </cfRule>
  </conditionalFormatting>
  <conditionalFormatting sqref="CW40:CZ41">
    <cfRule type="expression" dxfId="7" priority="9">
      <formula>$CW$40=$FD$14</formula>
    </cfRule>
  </conditionalFormatting>
  <conditionalFormatting sqref="DA40:DZ41">
    <cfRule type="expression" dxfId="6" priority="8">
      <formula>$CW$40=$FD$16</formula>
    </cfRule>
  </conditionalFormatting>
  <conditionalFormatting sqref="DJ40:DZ41">
    <cfRule type="expression" dxfId="5" priority="7">
      <formula>$DE$40=$EV$40</formula>
    </cfRule>
    <cfRule type="expression" dxfId="4" priority="6">
      <formula>$DE$40=$EV$42</formula>
    </cfRule>
    <cfRule type="expression" dxfId="3" priority="5">
      <formula>$DE$40=$EV$44</formula>
    </cfRule>
  </conditionalFormatting>
  <conditionalFormatting sqref="DE40:DI40">
    <cfRule type="expression" dxfId="2" priority="4">
      <formula>$DE$40=$EV$39</formula>
    </cfRule>
  </conditionalFormatting>
  <conditionalFormatting sqref="BR6">
    <cfRule type="containsText" dxfId="1" priority="1" operator="containsText" text="提出する事務所を選択してください">
      <formula>NOT(ISERROR(SEARCH("提出する事務所を選択してください",BR6)))</formula>
    </cfRule>
  </conditionalFormatting>
  <dataValidations count="38">
    <dataValidation type="list" allowBlank="1" showInputMessage="1" showErrorMessage="1" sqref="DI14:DJ14">
      <formula1>"□有,■有"</formula1>
    </dataValidation>
    <dataValidation type="list" allowBlank="1" showInputMessage="1" showErrorMessage="1" sqref="DK14:DL14">
      <formula1>"□無,■無"</formula1>
    </dataValidation>
    <dataValidation type="list" allowBlank="1" showInputMessage="1" showErrorMessage="1" sqref="DR14:DS14">
      <formula1>"□済,■済"</formula1>
    </dataValidation>
    <dataValidation type="list" allowBlank="1" showInputMessage="1" showErrorMessage="1" sqref="DT14:DU14">
      <formula1>"□未,■未"</formula1>
    </dataValidation>
    <dataValidation type="list" allowBlank="1" showInputMessage="1" showErrorMessage="1" sqref="DA17:DG17">
      <formula1>"□最低敷地面積,■最低敷地面積"</formula1>
    </dataValidation>
    <dataValidation type="list" allowBlank="1" showInputMessage="1" showErrorMessage="1" sqref="DL16:DP16">
      <formula1>"□高さ制限,■高さ制限"</formula1>
    </dataValidation>
    <dataValidation type="list" allowBlank="1" showInputMessage="1" showErrorMessage="1" sqref="DA16:DE16">
      <formula1>"□壁面後退,■壁面後退"</formula1>
    </dataValidation>
    <dataValidation type="list" allowBlank="1" showInputMessage="1" showErrorMessage="1" sqref="DL15:DP15">
      <formula1>"□容積率,■容積率"</formula1>
    </dataValidation>
    <dataValidation type="list" allowBlank="1" showInputMessage="1" showErrorMessage="1" sqref="DA15:DE15">
      <formula1>"□建ぺい率,■建ぺい率"</formula1>
    </dataValidation>
    <dataValidation type="list" allowBlank="1" showInputMessage="1" showErrorMessage="1" sqref="BI28">
      <formula1>$EU$4:$EU$10</formula1>
    </dataValidation>
    <dataValidation type="list" allowBlank="1" showInputMessage="1" showErrorMessage="1" sqref="BO35 BO32">
      <formula1>"未選択,有,無,"</formula1>
    </dataValidation>
    <dataValidation type="list" allowBlank="1" showInputMessage="1" showErrorMessage="1" sqref="BO31:BR31 CW20:CZ21 CW28 CW32 CW35">
      <formula1>$EU$14:$EU$16</formula1>
    </dataValidation>
    <dataValidation type="list" allowBlank="1" showInputMessage="1" showErrorMessage="1" sqref="DA2:DZ3">
      <formula1>$EU$20:$EU$24</formula1>
    </dataValidation>
    <dataValidation type="list" allowBlank="1" showInputMessage="1" sqref="DA4:DJ4">
      <formula1>$EF$53:$EF$64</formula1>
    </dataValidation>
    <dataValidation type="list" allowBlank="1" showInputMessage="1" showErrorMessage="1" prompt="指定容積率が複数存在する場合のみ記入してください。" sqref="DG6:DJ6">
      <formula1>"未選択,150,200"</formula1>
    </dataValidation>
    <dataValidation type="list" allowBlank="1" showInputMessage="1" showErrorMessage="1" sqref="CW13:CZ17">
      <formula1>$EZ$14:$EZ$16</formula1>
    </dataValidation>
    <dataValidation type="list" allowBlank="1" showInputMessage="1" showErrorMessage="1" sqref="CW18:CZ19 CW38:CZ42">
      <formula1>$FD$14:$FD$16</formula1>
    </dataValidation>
    <dataValidation type="list" allowBlank="1" showInputMessage="1" showErrorMessage="1" sqref="DV23:DV24 DE25:DE26 DH18:DK21">
      <formula1>"未選択,提出済,未提出"</formula1>
    </dataValidation>
    <dataValidation type="list" allowBlank="1" showInputMessage="1" showErrorMessage="1" sqref="DN23:DN24">
      <formula1>"未選択,有,無"</formula1>
    </dataValidation>
    <dataValidation type="list" allowBlank="1" showInputMessage="1" showErrorMessage="1" sqref="DA27:DG27">
      <formula1>$FP$14:$FP$17</formula1>
    </dataValidation>
    <dataValidation type="list" allowBlank="1" showInputMessage="1" sqref="DR34">
      <formula1>$CM$14:$CM$16</formula1>
    </dataValidation>
    <dataValidation type="list" allowBlank="1" showInputMessage="1" showErrorMessage="1" sqref="DH37:DP37">
      <formula1>$EF$27:$EF$39</formula1>
    </dataValidation>
    <dataValidation type="list" allowBlank="1" showInputMessage="1" showErrorMessage="1" sqref="DH27:DK27">
      <formula1>$FL$14:$FL$16</formula1>
    </dataValidation>
    <dataValidation type="list" allowBlank="1" showInputMessage="1" showErrorMessage="1" sqref="CW23:CZ27">
      <formula1>$FH$14:$FH$16</formula1>
    </dataValidation>
    <dataValidation type="list" allowBlank="1" showInputMessage="1" showErrorMessage="1" sqref="DO10:DR10">
      <formula1>"未選択,1,2,3,4,5,号数無し"</formula1>
    </dataValidation>
    <dataValidation type="list" allowBlank="1" showInputMessage="1" showErrorMessage="1" sqref="DC10:DF10">
      <formula1>$EV$31:$EV$33</formula1>
    </dataValidation>
    <dataValidation type="list" allowBlank="1" showInputMessage="1" showErrorMessage="1" sqref="DI10:DL10">
      <formula1>"未選択,1,2,"</formula1>
    </dataValidation>
    <dataValidation type="list" allowBlank="1" showInputMessage="1" showErrorMessage="1" sqref="DA22">
      <formula1>$FK$35:$FK$43</formula1>
    </dataValidation>
    <dataValidation type="list" allowBlank="1" showInputMessage="1" showErrorMessage="1" sqref="DA43:DA44">
      <formula1>"□土砂災害警戒区域（イエローゾーン）,■土砂災害警戒区域（イエローゾーン）"</formula1>
    </dataValidation>
    <dataValidation type="list" allowBlank="1" showInputMessage="1" showErrorMessage="1" sqref="DE32:DG32 DE28:DG28 DE35:DG35">
      <formula1>$FD$20:$FD$22</formula1>
    </dataValidation>
    <dataValidation type="list" allowBlank="1" showInputMessage="1" showErrorMessage="1" sqref="DE31:DG31">
      <formula1>$FH$20:$FH$22</formula1>
    </dataValidation>
    <dataValidation type="list" allowBlank="1" showDropDown="1" showInputMessage="1" showErrorMessage="1" sqref="CM73:CO74">
      <formula1>"有,無"</formula1>
    </dataValidation>
    <dataValidation type="list" allowBlank="1" showInputMessage="1" showErrorMessage="1" sqref="DE29:DG30 DE36:DG36 DE33:DG33">
      <formula1>$FK$20:$FK$22</formula1>
    </dataValidation>
    <dataValidation type="list" allowBlank="1" showInputMessage="1" showErrorMessage="1" sqref="DH34:DP34">
      <formula1>$EF$21:$EF$24</formula1>
    </dataValidation>
    <dataValidation type="list" allowBlank="1" showInputMessage="1" showErrorMessage="1" sqref="DH39:DY39">
      <formula1>$EF$43:$EF$50</formula1>
    </dataValidation>
    <dataValidation type="list" allowBlank="1" showInputMessage="1" showErrorMessage="1" sqref="DH13:DT13">
      <formula1>$EF$4:$EF$17</formula1>
    </dataValidation>
    <dataValidation type="list" allowBlank="1" showInputMessage="1" showErrorMessage="1" sqref="DA42:DM42">
      <formula1>$EV$35:$EV$37</formula1>
    </dataValidation>
    <dataValidation type="list" allowBlank="1" showInputMessage="1" showErrorMessage="1" sqref="DE40:DI40">
      <formula1>$EV$39:$EV$44</formula1>
    </dataValidation>
  </dataValidations>
  <printOptions horizontalCentered="1" verticalCentered="1"/>
  <pageMargins left="0.31496062992125984" right="0.31496062992125984" top="0.15748031496062992" bottom="0.15748031496062992" header="0.31496062992125984" footer="0.31496062992125984"/>
  <pageSetup paperSize="8" scale="94" orientation="landscape" r:id="rId1"/>
  <headerFooter>
    <oddFooter xml:space="preserve">&amp;R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事務所!$B$2:$B$16</xm:f>
          </x14:formula1>
          <xm:sqref>BR6:CJ6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topLeftCell="B1" workbookViewId="0">
      <selection activeCell="B18" sqref="B18"/>
    </sheetView>
  </sheetViews>
  <sheetFormatPr defaultRowHeight="11.25" x14ac:dyDescent="0.15"/>
  <cols>
    <col min="1" max="1" width="9" style="609"/>
    <col min="2" max="2" width="44.625" style="609" bestFit="1" customWidth="1"/>
    <col min="3" max="3" width="9" style="609" bestFit="1" customWidth="1"/>
    <col min="4" max="4" width="43" style="609" bestFit="1" customWidth="1"/>
    <col min="5" max="5" width="43" style="609" customWidth="1"/>
    <col min="6" max="7" width="10.5" style="609" bestFit="1" customWidth="1"/>
    <col min="8" max="16384" width="9" style="609"/>
  </cols>
  <sheetData>
    <row r="1" spans="2:7" x14ac:dyDescent="0.15">
      <c r="B1" s="609" t="s">
        <v>360</v>
      </c>
      <c r="C1" s="609" t="s">
        <v>361</v>
      </c>
      <c r="D1" s="609" t="s">
        <v>362</v>
      </c>
      <c r="F1" s="609" t="s">
        <v>363</v>
      </c>
      <c r="G1" s="609" t="s">
        <v>364</v>
      </c>
    </row>
    <row r="2" spans="2:7" x14ac:dyDescent="0.15">
      <c r="B2" s="609" t="s">
        <v>359</v>
      </c>
      <c r="C2" s="609" t="s">
        <v>365</v>
      </c>
      <c r="D2" s="609" t="s">
        <v>365</v>
      </c>
      <c r="E2" s="609" t="s">
        <v>366</v>
      </c>
      <c r="F2" s="609" t="s">
        <v>366</v>
      </c>
      <c r="G2" s="609" t="s">
        <v>366</v>
      </c>
    </row>
    <row r="3" spans="2:7" x14ac:dyDescent="0.15">
      <c r="B3" s="610" t="s">
        <v>367</v>
      </c>
      <c r="C3" s="610" t="s">
        <v>368</v>
      </c>
      <c r="D3" s="610" t="s">
        <v>369</v>
      </c>
      <c r="E3" s="610" t="str">
        <f>C3&amp;D3</f>
        <v>〒541-0054大阪府大阪市中央区南本町4-2-21</v>
      </c>
      <c r="F3" s="610" t="s">
        <v>370</v>
      </c>
      <c r="G3" s="610" t="s">
        <v>371</v>
      </c>
    </row>
    <row r="4" spans="2:7" x14ac:dyDescent="0.15">
      <c r="B4" s="610" t="s">
        <v>372</v>
      </c>
      <c r="C4" s="610" t="s">
        <v>373</v>
      </c>
      <c r="D4" s="610" t="s">
        <v>374</v>
      </c>
      <c r="E4" s="610" t="str">
        <f t="shared" ref="E4:E16" si="0">C4&amp;D4</f>
        <v>〒541-0054大阪府大阪市中央区南本町4-2-21</v>
      </c>
      <c r="F4" s="610" t="s">
        <v>370</v>
      </c>
      <c r="G4" s="610" t="s">
        <v>371</v>
      </c>
    </row>
    <row r="5" spans="2:7" x14ac:dyDescent="0.15">
      <c r="B5" s="610" t="s">
        <v>375</v>
      </c>
      <c r="C5" s="610" t="s">
        <v>376</v>
      </c>
      <c r="D5" s="610" t="s">
        <v>377</v>
      </c>
      <c r="E5" s="610" t="str">
        <f t="shared" si="0"/>
        <v xml:space="preserve">〒650-0021兵庫県神戸市中央区三宮町1-1-1
</v>
      </c>
      <c r="F5" s="610" t="s">
        <v>378</v>
      </c>
      <c r="G5" s="610" t="s">
        <v>379</v>
      </c>
    </row>
    <row r="6" spans="2:7" x14ac:dyDescent="0.15">
      <c r="B6" s="610" t="s">
        <v>380</v>
      </c>
      <c r="C6" s="610" t="s">
        <v>381</v>
      </c>
      <c r="D6" s="610" t="s">
        <v>382</v>
      </c>
      <c r="E6" s="610" t="str">
        <f t="shared" si="0"/>
        <v>〒670-0954兵庫県姫路市栗山町151-2</v>
      </c>
      <c r="F6" s="610" t="s">
        <v>383</v>
      </c>
      <c r="G6" s="610" t="s">
        <v>384</v>
      </c>
    </row>
    <row r="7" spans="2:7" x14ac:dyDescent="0.15">
      <c r="B7" s="611" t="s">
        <v>385</v>
      </c>
      <c r="C7" s="611" t="s">
        <v>386</v>
      </c>
      <c r="D7" s="611" t="s">
        <v>387</v>
      </c>
      <c r="E7" s="610" t="str">
        <f t="shared" si="0"/>
        <v>〒460-0008愛知県名古屋市中区栄4-1-8</v>
      </c>
      <c r="F7" s="611" t="s">
        <v>388</v>
      </c>
      <c r="G7" s="611" t="s">
        <v>389</v>
      </c>
    </row>
    <row r="8" spans="2:7" x14ac:dyDescent="0.15">
      <c r="B8" s="611" t="s">
        <v>390</v>
      </c>
      <c r="C8" s="611" t="s">
        <v>391</v>
      </c>
      <c r="D8" s="611" t="s">
        <v>392</v>
      </c>
      <c r="E8" s="610" t="str">
        <f t="shared" si="0"/>
        <v>〒810-0001福岡県福岡市中央区天神1-1-1</v>
      </c>
      <c r="F8" s="611" t="s">
        <v>393</v>
      </c>
      <c r="G8" s="611" t="s">
        <v>394</v>
      </c>
    </row>
    <row r="9" spans="2:7" x14ac:dyDescent="0.15">
      <c r="B9" s="612" t="s">
        <v>395</v>
      </c>
      <c r="C9" s="612" t="s">
        <v>396</v>
      </c>
      <c r="D9" s="612" t="s">
        <v>397</v>
      </c>
      <c r="E9" s="610" t="str">
        <f t="shared" si="0"/>
        <v>〒730-0021広島県広島市中区胡町4-21</v>
      </c>
      <c r="F9" s="612" t="s">
        <v>398</v>
      </c>
      <c r="G9" s="612" t="s">
        <v>399</v>
      </c>
    </row>
    <row r="10" spans="2:7" x14ac:dyDescent="0.15">
      <c r="B10" s="611" t="s">
        <v>400</v>
      </c>
      <c r="C10" s="611" t="s">
        <v>401</v>
      </c>
      <c r="D10" s="611" t="s">
        <v>402</v>
      </c>
      <c r="E10" s="610" t="str">
        <f t="shared" si="0"/>
        <v>〒163-1517東京都新宿区西新宿1-6-1</v>
      </c>
      <c r="F10" s="611" t="s">
        <v>403</v>
      </c>
      <c r="G10" s="611" t="s">
        <v>404</v>
      </c>
    </row>
    <row r="11" spans="2:7" x14ac:dyDescent="0.15">
      <c r="B11" s="611" t="s">
        <v>405</v>
      </c>
      <c r="C11" s="611" t="s">
        <v>406</v>
      </c>
      <c r="D11" s="611" t="s">
        <v>407</v>
      </c>
      <c r="E11" s="610" t="str">
        <f t="shared" si="0"/>
        <v>〒101-0062東京都千代田区神田駿河台2-8</v>
      </c>
      <c r="F11" s="611" t="s">
        <v>408</v>
      </c>
      <c r="G11" s="611" t="s">
        <v>409</v>
      </c>
    </row>
    <row r="12" spans="2:7" x14ac:dyDescent="0.15">
      <c r="B12" s="611" t="s">
        <v>410</v>
      </c>
      <c r="C12" s="611" t="s">
        <v>411</v>
      </c>
      <c r="D12" s="611" t="s">
        <v>412</v>
      </c>
      <c r="E12" s="610" t="str">
        <f t="shared" si="0"/>
        <v>〒190-0012東京都立川市曙町2-13-3</v>
      </c>
      <c r="F12" s="611" t="s">
        <v>413</v>
      </c>
      <c r="G12" s="611" t="s">
        <v>414</v>
      </c>
    </row>
    <row r="13" spans="2:7" x14ac:dyDescent="0.15">
      <c r="B13" s="611" t="s">
        <v>415</v>
      </c>
      <c r="C13" s="611" t="s">
        <v>416</v>
      </c>
      <c r="D13" s="611" t="s">
        <v>417</v>
      </c>
      <c r="E13" s="610" t="str">
        <f t="shared" si="0"/>
        <v>〒220-0011神奈川県横浜市西区高島2-19-12</v>
      </c>
      <c r="F13" s="611" t="s">
        <v>418</v>
      </c>
      <c r="G13" s="611" t="s">
        <v>419</v>
      </c>
    </row>
    <row r="14" spans="2:7" x14ac:dyDescent="0.15">
      <c r="B14" s="611" t="s">
        <v>420</v>
      </c>
      <c r="C14" s="611" t="s">
        <v>421</v>
      </c>
      <c r="D14" s="611" t="s">
        <v>422</v>
      </c>
      <c r="E14" s="610" t="str">
        <f t="shared" si="0"/>
        <v>〒980-8485宮城県仙台市青葉区中央1-2-3</v>
      </c>
      <c r="F14" s="611" t="s">
        <v>423</v>
      </c>
      <c r="G14" s="611" t="s">
        <v>424</v>
      </c>
    </row>
    <row r="15" spans="2:7" x14ac:dyDescent="0.15">
      <c r="B15" s="610" t="s">
        <v>425</v>
      </c>
      <c r="C15" s="610" t="s">
        <v>426</v>
      </c>
      <c r="D15" s="610" t="s">
        <v>427</v>
      </c>
      <c r="E15" s="610" t="str">
        <f t="shared" si="0"/>
        <v>〒060-0061北海道札幌市中央区南1条西10丁目4番</v>
      </c>
      <c r="F15" s="610" t="s">
        <v>428</v>
      </c>
      <c r="G15" s="610" t="s">
        <v>429</v>
      </c>
    </row>
    <row r="16" spans="2:7" x14ac:dyDescent="0.15">
      <c r="B16" s="611" t="s">
        <v>430</v>
      </c>
      <c r="C16" s="611" t="s">
        <v>431</v>
      </c>
      <c r="D16" s="611" t="s">
        <v>432</v>
      </c>
      <c r="E16" s="610" t="str">
        <f t="shared" si="0"/>
        <v>〒450-0002愛知県名古屋市中村区名駅4-6-17　名古屋ビルディング13F</v>
      </c>
      <c r="F16" s="611" t="s">
        <v>433</v>
      </c>
      <c r="G16" s="611" t="s">
        <v>434</v>
      </c>
    </row>
  </sheetData>
  <sheetProtection password="CA33" sheet="1" objects="1" scenarios="1"/>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調査依頼書（様式第1号）</vt:lpstr>
      <vt:lpstr>事務所</vt:lpstr>
      <vt:lpstr>'調査依頼書（様式第1号）'!Print_Area</vt:lpstr>
    </vt:vector>
  </TitlesOfParts>
  <Company>小野市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Bureau Veritas Japan</cp:lastModifiedBy>
  <cp:lastPrinted>2021-05-13T07:26:32Z</cp:lastPrinted>
  <dcterms:created xsi:type="dcterms:W3CDTF">2015-02-20T07:55:26Z</dcterms:created>
  <dcterms:modified xsi:type="dcterms:W3CDTF">2021-05-21T04:10:02Z</dcterms:modified>
</cp:coreProperties>
</file>